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491" yWindow="65356" windowWidth="15345" windowHeight="4080" tabRatio="536" activeTab="1"/>
  </bookViews>
  <sheets>
    <sheet name="Instrucciones" sheetId="1" r:id="rId1"/>
    <sheet name="INSCRIPCIONES" sheetId="2" r:id="rId2"/>
    <sheet name="Resumen" sheetId="3" r:id="rId3"/>
    <sheet name="DatosCarrera" sheetId="4" r:id="rId4"/>
  </sheets>
  <definedNames>
    <definedName name="Categorias">'DatosCarrera'!$A$2:$E$19</definedName>
    <definedName name="ListaCategorias">'DatosCarrera'!$A$2:$A$19</definedName>
    <definedName name="Validar">'DatosCarrera'!$A$26:$A$27</definedName>
  </definedNames>
  <calcPr fullCalcOnLoad="1"/>
</workbook>
</file>

<file path=xl/sharedStrings.xml><?xml version="1.0" encoding="utf-8"?>
<sst xmlns="http://schemas.openxmlformats.org/spreadsheetml/2006/main" count="107" uniqueCount="80">
  <si>
    <t>CUMPLIMENTAR:</t>
  </si>
  <si>
    <t>CLUB:</t>
  </si>
  <si>
    <t>RESPONSABLE:</t>
  </si>
  <si>
    <t>TELÉFONO</t>
  </si>
  <si>
    <t>EMAIL</t>
  </si>
  <si>
    <t>* Si la incripción no es de un club FEDO rellenar solo la casilla "Responsable"</t>
  </si>
  <si>
    <t>INFORMACIÓN PARA CORREDORES SIN LICENCIA NACIONAL:</t>
  </si>
  <si>
    <t>Pasos a seguir:</t>
  </si>
  <si>
    <t>Club</t>
  </si>
  <si>
    <t>Nombre</t>
  </si>
  <si>
    <t>Apellidos</t>
  </si>
  <si>
    <t>Año
Nac.</t>
  </si>
  <si>
    <t>Fuera Categ.</t>
  </si>
  <si>
    <t>Recorrido</t>
  </si>
  <si>
    <t>SPORTIDENT</t>
  </si>
  <si>
    <t>Nº Licencia</t>
  </si>
  <si>
    <t>Corredor sin licencia FEDO</t>
  </si>
  <si>
    <t>Seguro
Prueba</t>
  </si>
  <si>
    <t>TOTAL</t>
  </si>
  <si>
    <t>Alquila</t>
  </si>
  <si>
    <t>DNI</t>
  </si>
  <si>
    <t>Fecha
Nacimiento</t>
  </si>
  <si>
    <t>OPEN</t>
  </si>
  <si>
    <t>X</t>
  </si>
  <si>
    <t>Inscritos por categoría</t>
  </si>
  <si>
    <t>Inscritos por recorrido</t>
  </si>
  <si>
    <t>D-14</t>
  </si>
  <si>
    <t>D-18</t>
  </si>
  <si>
    <t>D-20</t>
  </si>
  <si>
    <t>D-21</t>
  </si>
  <si>
    <t>D-35</t>
  </si>
  <si>
    <t>D-45</t>
  </si>
  <si>
    <t>H-14</t>
  </si>
  <si>
    <t>H-16</t>
  </si>
  <si>
    <t>H-18</t>
  </si>
  <si>
    <t>H-20</t>
  </si>
  <si>
    <t>H-21</t>
  </si>
  <si>
    <t>H-35</t>
  </si>
  <si>
    <t>TOTAL A PAGAR</t>
  </si>
  <si>
    <t>H-45</t>
  </si>
  <si>
    <t>Seguro de prueba</t>
  </si>
  <si>
    <t>H-50</t>
  </si>
  <si>
    <t>Inscripciones</t>
  </si>
  <si>
    <t>H-E</t>
  </si>
  <si>
    <t>Alquiler de tarjetas</t>
  </si>
  <si>
    <t>INICIACION</t>
  </si>
  <si>
    <t>2. El precio de este seguro es de 2 Euros</t>
  </si>
  <si>
    <t>• Categorías D/H-20 y superiores: 5 euros.</t>
  </si>
  <si>
    <t>• Categorías D/H-18 e inferiores: 3 euros.</t>
  </si>
  <si>
    <t>Cuotas:</t>
  </si>
  <si>
    <r>
      <t xml:space="preserve">2.- Ingresar el total en Caja Burgos nº Cuenta </t>
    </r>
    <r>
      <rPr>
        <b/>
        <sz val="10"/>
        <rFont val="Arial"/>
        <family val="2"/>
      </rPr>
      <t>2018 0018 11 3020010743</t>
    </r>
  </si>
  <si>
    <r>
      <t xml:space="preserve">3.- Enviar formulario junto con resguardo bancario a </t>
    </r>
    <r>
      <rPr>
        <b/>
        <u val="single"/>
        <sz val="10"/>
        <rFont val="Arial"/>
        <family val="2"/>
      </rPr>
      <t>c.o.corzo@gmail.com</t>
    </r>
  </si>
  <si>
    <r>
      <t xml:space="preserve">1. El nº de DNI es </t>
    </r>
    <r>
      <rPr>
        <b/>
        <u val="single"/>
        <sz val="10"/>
        <color indexed="10"/>
        <rFont val="Arial"/>
        <family val="2"/>
      </rPr>
      <t>IMPRESCINDIBLE</t>
    </r>
    <r>
      <rPr>
        <b/>
        <sz val="10"/>
        <rFont val="Arial"/>
        <family val="2"/>
      </rPr>
      <t xml:space="preserve"> para tramitar el seguro de prueba</t>
    </r>
  </si>
  <si>
    <t>• Alguiler pinza electrónica: 2 euros (fianza de 30 euros a entregar al recoger la pinza el día de la prueba)</t>
  </si>
  <si>
    <t>Categoria</t>
  </si>
  <si>
    <t>Cuota</t>
  </si>
  <si>
    <t>D-16</t>
  </si>
  <si>
    <t>Años inicio</t>
  </si>
  <si>
    <t>Años final</t>
  </si>
  <si>
    <t>Corzo</t>
  </si>
  <si>
    <t>111111111A</t>
  </si>
  <si>
    <t>Felipe</t>
  </si>
  <si>
    <t>Fernández García</t>
  </si>
  <si>
    <t>Manuel</t>
  </si>
  <si>
    <t>García Fernández</t>
  </si>
  <si>
    <t>09001-0001</t>
  </si>
  <si>
    <t>Inscripción</t>
  </si>
  <si>
    <t>Nº 
Sportident</t>
  </si>
  <si>
    <t xml:space="preserve"> Informar las celdas de color blanco</t>
  </si>
  <si>
    <r>
      <t xml:space="preserve">1.- Rellenar la hoja de </t>
    </r>
    <r>
      <rPr>
        <b/>
        <sz val="10"/>
        <rFont val="Arial"/>
        <family val="2"/>
      </rPr>
      <t>INSCRIPCIONES</t>
    </r>
    <r>
      <rPr>
        <sz val="10"/>
        <rFont val="Arial"/>
        <family val="2"/>
      </rPr>
      <t xml:space="preserve"> (únicamente las celdas de color blanco)</t>
    </r>
  </si>
  <si>
    <t>** Fecha límite de recepción de inscripciones: 6 de abril de 2010 a las 22:00</t>
  </si>
  <si>
    <t>• Iniciación: 3 euros.</t>
  </si>
  <si>
    <t>• Open: 5 euros.</t>
  </si>
  <si>
    <t>** Sólo se admitirán inscripciones fuera de plazo para OPEN e INICIACIÓN con recargo 2 euros</t>
  </si>
  <si>
    <t>• Inscripciones fuera de plazo: 2 euros</t>
  </si>
  <si>
    <t>• Seguro de prueba para corredores sin licencia: 2 euros</t>
  </si>
  <si>
    <t>Fuera de plazo</t>
  </si>
  <si>
    <t>Alquiler Spor-Ident</t>
  </si>
  <si>
    <t>Categ.</t>
  </si>
  <si>
    <t>TEMPORADA 2010
4ª LIGA NORTE 2010 - NAVAS DEL PINAR
11 DE ABRIL DE 2010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</si>
</sst>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[$€-1]"/>
    <numFmt numFmtId="165" formatCode="#,##0\ &quot;€&quot;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#,##0\ [$ESP]"/>
    <numFmt numFmtId="187" formatCode="#,##0\ _p_t_a"/>
    <numFmt numFmtId="188" formatCode="#,##0.0\ _p_t_a"/>
    <numFmt numFmtId="189" formatCode="#,##0.00\ _p_t_a"/>
    <numFmt numFmtId="190" formatCode="#,##0.00\ [$€-1]"/>
    <numFmt numFmtId="191" formatCode="#,##0\ [$€-1];[Red]\-#,##0\ [$€-1]"/>
    <numFmt numFmtId="192" formatCode="dd\-mm\-yy"/>
    <numFmt numFmtId="193" formatCode="mmm\-yyyy"/>
    <numFmt numFmtId="194" formatCode="[$-C0A]dddd\,\ dd&quot; de &quot;mmmm&quot; de &quot;yyyy"/>
  </numFmts>
  <fonts count="36">
    <font>
      <sz val="10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7" borderId="1" applyNumberFormat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204">
    <xf numFmtId="0" fontId="0" fillId="0" borderId="0" xfId="0" applyAlignment="1">
      <alignment/>
    </xf>
    <xf numFmtId="165" fontId="0" fillId="16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165" fontId="6" fillId="22" borderId="11" xfId="0" applyNumberFormat="1" applyFont="1" applyFill="1" applyBorder="1" applyAlignment="1">
      <alignment/>
    </xf>
    <xf numFmtId="165" fontId="6" fillId="22" borderId="10" xfId="0" applyNumberFormat="1" applyFont="1" applyFill="1" applyBorder="1" applyAlignment="1">
      <alignment/>
    </xf>
    <xf numFmtId="165" fontId="6" fillId="22" borderId="12" xfId="0" applyNumberFormat="1" applyFont="1" applyFill="1" applyBorder="1" applyAlignment="1">
      <alignment/>
    </xf>
    <xf numFmtId="0" fontId="6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16" borderId="13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165" fontId="0" fillId="16" borderId="2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left"/>
      <protection locked="0"/>
    </xf>
    <xf numFmtId="0" fontId="0" fillId="0" borderId="12" xfId="0" applyNumberFormat="1" applyFont="1" applyFill="1" applyBorder="1" applyAlignment="1" applyProtection="1">
      <alignment horizontal="left"/>
      <protection locked="0"/>
    </xf>
    <xf numFmtId="0" fontId="0" fillId="8" borderId="20" xfId="0" applyFill="1" applyBorder="1" applyAlignment="1">
      <alignment/>
    </xf>
    <xf numFmtId="0" fontId="0" fillId="8" borderId="11" xfId="0" applyFill="1" applyBorder="1" applyAlignment="1">
      <alignment/>
    </xf>
    <xf numFmtId="0" fontId="0" fillId="8" borderId="14" xfId="0" applyFill="1" applyBorder="1" applyAlignment="1">
      <alignment/>
    </xf>
    <xf numFmtId="0" fontId="0" fillId="8" borderId="10" xfId="0" applyFill="1" applyBorder="1" applyAlignment="1">
      <alignment/>
    </xf>
    <xf numFmtId="0" fontId="0" fillId="8" borderId="21" xfId="0" applyFill="1" applyBorder="1" applyAlignment="1">
      <alignment/>
    </xf>
    <xf numFmtId="0" fontId="0" fillId="8" borderId="22" xfId="0" applyFill="1" applyBorder="1" applyAlignment="1">
      <alignment/>
    </xf>
    <xf numFmtId="0" fontId="10" fillId="16" borderId="23" xfId="0" applyFont="1" applyFill="1" applyBorder="1" applyAlignment="1" applyProtection="1">
      <alignment/>
      <protection/>
    </xf>
    <xf numFmtId="0" fontId="10" fillId="16" borderId="24" xfId="0" applyFont="1" applyFill="1" applyBorder="1" applyAlignment="1" applyProtection="1">
      <alignment/>
      <protection/>
    </xf>
    <xf numFmtId="0" fontId="10" fillId="16" borderId="25" xfId="0" applyFont="1" applyFill="1" applyBorder="1" applyAlignment="1" applyProtection="1">
      <alignment/>
      <protection/>
    </xf>
    <xf numFmtId="0" fontId="10" fillId="16" borderId="26" xfId="0" applyNumberFormat="1" applyFont="1" applyFill="1" applyBorder="1" applyAlignment="1" applyProtection="1">
      <alignment horizontal="left"/>
      <protection/>
    </xf>
    <xf numFmtId="0" fontId="10" fillId="16" borderId="24" xfId="0" applyNumberFormat="1" applyFont="1" applyFill="1" applyBorder="1" applyAlignment="1" applyProtection="1">
      <alignment horizontal="center"/>
      <protection/>
    </xf>
    <xf numFmtId="0" fontId="10" fillId="16" borderId="27" xfId="0" applyFont="1" applyFill="1" applyBorder="1" applyAlignment="1" applyProtection="1">
      <alignment horizontal="center"/>
      <protection/>
    </xf>
    <xf numFmtId="0" fontId="10" fillId="16" borderId="24" xfId="0" applyFont="1" applyFill="1" applyBorder="1" applyAlignment="1" applyProtection="1">
      <alignment horizontal="center"/>
      <protection/>
    </xf>
    <xf numFmtId="165" fontId="10" fillId="16" borderId="10" xfId="0" applyNumberFormat="1" applyFont="1" applyFill="1" applyBorder="1" applyAlignment="1" applyProtection="1">
      <alignment horizontal="center"/>
      <protection/>
    </xf>
    <xf numFmtId="0" fontId="10" fillId="16" borderId="28" xfId="0" applyFont="1" applyFill="1" applyBorder="1" applyAlignment="1" applyProtection="1">
      <alignment/>
      <protection/>
    </xf>
    <xf numFmtId="14" fontId="10" fillId="16" borderId="26" xfId="0" applyNumberFormat="1" applyFont="1" applyFill="1" applyBorder="1" applyAlignment="1" applyProtection="1">
      <alignment/>
      <protection/>
    </xf>
    <xf numFmtId="165" fontId="10" fillId="16" borderId="24" xfId="0" applyNumberFormat="1" applyFont="1" applyFill="1" applyBorder="1" applyAlignment="1" applyProtection="1">
      <alignment horizontal="center"/>
      <protection/>
    </xf>
    <xf numFmtId="164" fontId="11" fillId="24" borderId="29" xfId="0" applyNumberFormat="1" applyFont="1" applyFill="1" applyBorder="1" applyAlignment="1" applyProtection="1">
      <alignment horizontal="center"/>
      <protection/>
    </xf>
    <xf numFmtId="0" fontId="10" fillId="16" borderId="29" xfId="0" applyFont="1" applyFill="1" applyBorder="1" applyAlignment="1" applyProtection="1">
      <alignment/>
      <protection/>
    </xf>
    <xf numFmtId="0" fontId="10" fillId="16" borderId="20" xfId="0" applyFont="1" applyFill="1" applyBorder="1" applyAlignment="1" applyProtection="1">
      <alignment/>
      <protection/>
    </xf>
    <xf numFmtId="0" fontId="10" fillId="16" borderId="30" xfId="0" applyFont="1" applyFill="1" applyBorder="1" applyAlignment="1" applyProtection="1">
      <alignment/>
      <protection/>
    </xf>
    <xf numFmtId="0" fontId="10" fillId="16" borderId="11" xfId="0" applyNumberFormat="1" applyFont="1" applyFill="1" applyBorder="1" applyAlignment="1" applyProtection="1">
      <alignment horizontal="left"/>
      <protection/>
    </xf>
    <xf numFmtId="0" fontId="10" fillId="16" borderId="13" xfId="0" applyFont="1" applyFill="1" applyBorder="1" applyAlignment="1" applyProtection="1">
      <alignment horizontal="center"/>
      <protection/>
    </xf>
    <xf numFmtId="0" fontId="10" fillId="16" borderId="20" xfId="0" applyFont="1" applyFill="1" applyBorder="1" applyAlignment="1" applyProtection="1">
      <alignment horizontal="center"/>
      <protection/>
    </xf>
    <xf numFmtId="0" fontId="10" fillId="16" borderId="31" xfId="0" applyFont="1" applyFill="1" applyBorder="1" applyAlignment="1" applyProtection="1">
      <alignment/>
      <protection/>
    </xf>
    <xf numFmtId="14" fontId="10" fillId="16" borderId="11" xfId="0" applyNumberFormat="1" applyFont="1" applyFill="1" applyBorder="1" applyAlignment="1" applyProtection="1">
      <alignment/>
      <protection/>
    </xf>
    <xf numFmtId="165" fontId="10" fillId="16" borderId="20" xfId="0" applyNumberFormat="1" applyFont="1" applyFill="1" applyBorder="1" applyAlignment="1" applyProtection="1">
      <alignment horizontal="center"/>
      <protection/>
    </xf>
    <xf numFmtId="0" fontId="0" fillId="0" borderId="32" xfId="0" applyFont="1" applyBorder="1" applyAlignment="1" applyProtection="1">
      <alignment/>
      <protection/>
    </xf>
    <xf numFmtId="0" fontId="0" fillId="0" borderId="33" xfId="0" applyFont="1" applyBorder="1" applyAlignment="1" applyProtection="1">
      <alignment/>
      <protection/>
    </xf>
    <xf numFmtId="0" fontId="6" fillId="19" borderId="34" xfId="0" applyFont="1" applyFill="1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65" fontId="6" fillId="19" borderId="34" xfId="0" applyNumberFormat="1" applyFont="1" applyFill="1" applyBorder="1" applyAlignment="1" applyProtection="1">
      <alignment/>
      <protection/>
    </xf>
    <xf numFmtId="165" fontId="6" fillId="19" borderId="36" xfId="0" applyNumberFormat="1" applyFont="1" applyFill="1" applyBorder="1" applyAlignment="1" applyProtection="1">
      <alignment/>
      <protection/>
    </xf>
    <xf numFmtId="164" fontId="6" fillId="19" borderId="34" xfId="0" applyNumberFormat="1" applyFont="1" applyFill="1" applyBorder="1" applyAlignment="1" applyProtection="1">
      <alignment/>
      <protection/>
    </xf>
    <xf numFmtId="0" fontId="0" fillId="8" borderId="35" xfId="0" applyFont="1" applyFill="1" applyBorder="1" applyAlignment="1" applyProtection="1">
      <alignment/>
      <protection/>
    </xf>
    <xf numFmtId="0" fontId="0" fillId="8" borderId="19" xfId="0" applyFont="1" applyFill="1" applyBorder="1" applyAlignment="1" applyProtection="1">
      <alignment/>
      <protection/>
    </xf>
    <xf numFmtId="0" fontId="0" fillId="8" borderId="37" xfId="0" applyFont="1" applyFill="1" applyBorder="1" applyAlignment="1" applyProtection="1">
      <alignment/>
      <protection/>
    </xf>
    <xf numFmtId="0" fontId="0" fillId="8" borderId="0" xfId="0" applyFont="1" applyFill="1" applyBorder="1" applyAlignment="1" applyProtection="1">
      <alignment/>
      <protection/>
    </xf>
    <xf numFmtId="0" fontId="0" fillId="8" borderId="38" xfId="0" applyFont="1" applyFill="1" applyBorder="1" applyAlignment="1" applyProtection="1">
      <alignment/>
      <protection/>
    </xf>
    <xf numFmtId="0" fontId="0" fillId="8" borderId="39" xfId="0" applyFont="1" applyFill="1" applyBorder="1" applyAlignment="1" applyProtection="1">
      <alignment/>
      <protection/>
    </xf>
    <xf numFmtId="0" fontId="0" fillId="8" borderId="40" xfId="0" applyFont="1" applyFill="1" applyBorder="1" applyAlignment="1" applyProtection="1">
      <alignment/>
      <protection/>
    </xf>
    <xf numFmtId="0" fontId="0" fillId="8" borderId="31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8" borderId="41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left"/>
      <protection/>
    </xf>
    <xf numFmtId="0" fontId="9" fillId="8" borderId="42" xfId="0" applyFont="1" applyFill="1" applyBorder="1" applyAlignment="1" applyProtection="1">
      <alignment horizontal="left"/>
      <protection/>
    </xf>
    <xf numFmtId="0" fontId="6" fillId="8" borderId="42" xfId="0" applyFont="1" applyFill="1" applyBorder="1" applyAlignment="1" applyProtection="1">
      <alignment horizontal="left"/>
      <protection/>
    </xf>
    <xf numFmtId="0" fontId="6" fillId="8" borderId="43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left"/>
      <protection/>
    </xf>
    <xf numFmtId="0" fontId="15" fillId="0" borderId="0" xfId="0" applyFont="1" applyFill="1" applyAlignment="1" applyProtection="1">
      <alignment horizontal="left"/>
      <protection/>
    </xf>
    <xf numFmtId="0" fontId="6" fillId="8" borderId="44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8" borderId="45" xfId="0" applyFont="1" applyFill="1" applyBorder="1" applyAlignment="1" applyProtection="1">
      <alignment horizontal="left"/>
      <protection/>
    </xf>
    <xf numFmtId="0" fontId="0" fillId="8" borderId="46" xfId="0" applyFont="1" applyFill="1" applyBorder="1" applyAlignment="1" applyProtection="1">
      <alignment horizontal="left"/>
      <protection/>
    </xf>
    <xf numFmtId="0" fontId="0" fillId="8" borderId="47" xfId="0" applyFont="1" applyFill="1" applyBorder="1" applyAlignment="1" applyProtection="1">
      <alignment horizontal="left"/>
      <protection/>
    </xf>
    <xf numFmtId="0" fontId="0" fillId="8" borderId="48" xfId="0" applyFont="1" applyFill="1" applyBorder="1" applyAlignment="1" applyProtection="1">
      <alignment horizontal="left"/>
      <protection/>
    </xf>
    <xf numFmtId="0" fontId="0" fillId="8" borderId="0" xfId="0" applyFont="1" applyFill="1" applyBorder="1" applyAlignment="1" applyProtection="1">
      <alignment horizontal="left"/>
      <protection/>
    </xf>
    <xf numFmtId="0" fontId="0" fillId="8" borderId="49" xfId="0" applyFont="1" applyFill="1" applyBorder="1" applyAlignment="1" applyProtection="1">
      <alignment horizontal="left"/>
      <protection/>
    </xf>
    <xf numFmtId="0" fontId="0" fillId="8" borderId="50" xfId="0" applyFont="1" applyFill="1" applyBorder="1" applyAlignment="1" applyProtection="1">
      <alignment horizontal="left"/>
      <protection/>
    </xf>
    <xf numFmtId="0" fontId="0" fillId="8" borderId="51" xfId="0" applyFont="1" applyFill="1" applyBorder="1" applyAlignment="1" applyProtection="1">
      <alignment horizontal="left"/>
      <protection/>
    </xf>
    <xf numFmtId="0" fontId="0" fillId="8" borderId="52" xfId="0" applyFont="1" applyFill="1" applyBorder="1" applyAlignment="1" applyProtection="1">
      <alignment horizontal="left"/>
      <protection/>
    </xf>
    <xf numFmtId="0" fontId="3" fillId="8" borderId="45" xfId="0" applyFont="1" applyFill="1" applyBorder="1" applyAlignment="1" applyProtection="1">
      <alignment horizontal="left"/>
      <protection/>
    </xf>
    <xf numFmtId="0" fontId="3" fillId="8" borderId="46" xfId="0" applyFont="1" applyFill="1" applyBorder="1" applyAlignment="1" applyProtection="1">
      <alignment horizontal="left"/>
      <protection/>
    </xf>
    <xf numFmtId="0" fontId="3" fillId="8" borderId="47" xfId="0" applyFont="1" applyFill="1" applyBorder="1" applyAlignment="1" applyProtection="1">
      <alignment horizontal="left"/>
      <protection/>
    </xf>
    <xf numFmtId="0" fontId="3" fillId="8" borderId="48" xfId="0" applyFont="1" applyFill="1" applyBorder="1" applyAlignment="1" applyProtection="1">
      <alignment horizontal="left"/>
      <protection/>
    </xf>
    <xf numFmtId="0" fontId="3" fillId="8" borderId="0" xfId="0" applyFont="1" applyFill="1" applyBorder="1" applyAlignment="1" applyProtection="1">
      <alignment horizontal="left"/>
      <protection/>
    </xf>
    <xf numFmtId="0" fontId="3" fillId="8" borderId="49" xfId="0" applyFont="1" applyFill="1" applyBorder="1" applyAlignment="1" applyProtection="1">
      <alignment horizontal="left"/>
      <protection/>
    </xf>
    <xf numFmtId="0" fontId="6" fillId="8" borderId="0" xfId="0" applyFont="1" applyFill="1" applyBorder="1" applyAlignment="1" applyProtection="1">
      <alignment horizontal="left"/>
      <protection/>
    </xf>
    <xf numFmtId="0" fontId="6" fillId="8" borderId="49" xfId="0" applyFont="1" applyFill="1" applyBorder="1" applyAlignment="1" applyProtection="1">
      <alignment horizontal="left"/>
      <protection/>
    </xf>
    <xf numFmtId="0" fontId="6" fillId="8" borderId="50" xfId="0" applyFont="1" applyFill="1" applyBorder="1" applyAlignment="1" applyProtection="1">
      <alignment horizontal="left"/>
      <protection/>
    </xf>
    <xf numFmtId="0" fontId="6" fillId="8" borderId="51" xfId="0" applyFont="1" applyFill="1" applyBorder="1" applyAlignment="1" applyProtection="1">
      <alignment horizontal="left"/>
      <protection/>
    </xf>
    <xf numFmtId="0" fontId="6" fillId="8" borderId="52" xfId="0" applyFont="1" applyFill="1" applyBorder="1" applyAlignment="1" applyProtection="1">
      <alignment horizontal="left"/>
      <protection/>
    </xf>
    <xf numFmtId="165" fontId="6" fillId="21" borderId="34" xfId="0" applyNumberFormat="1" applyFont="1" applyFill="1" applyBorder="1" applyAlignment="1">
      <alignment/>
    </xf>
    <xf numFmtId="0" fontId="0" fillId="8" borderId="37" xfId="0" applyFont="1" applyFill="1" applyBorder="1" applyAlignment="1">
      <alignment/>
    </xf>
    <xf numFmtId="0" fontId="0" fillId="8" borderId="0" xfId="0" applyFont="1" applyFill="1" applyBorder="1" applyAlignment="1">
      <alignment/>
    </xf>
    <xf numFmtId="0" fontId="6" fillId="8" borderId="53" xfId="0" applyFont="1" applyFill="1" applyBorder="1" applyAlignment="1">
      <alignment/>
    </xf>
    <xf numFmtId="0" fontId="6" fillId="8" borderId="13" xfId="0" applyFont="1" applyFill="1" applyBorder="1" applyAlignment="1">
      <alignment/>
    </xf>
    <xf numFmtId="0" fontId="35" fillId="0" borderId="0" xfId="0" applyFont="1" applyBorder="1" applyAlignment="1" applyProtection="1">
      <alignment/>
      <protection/>
    </xf>
    <xf numFmtId="165" fontId="6" fillId="19" borderId="54" xfId="0" applyNumberFormat="1" applyFont="1" applyFill="1" applyBorder="1" applyAlignment="1" applyProtection="1">
      <alignment/>
      <protection/>
    </xf>
    <xf numFmtId="165" fontId="6" fillId="19" borderId="55" xfId="0" applyNumberFormat="1" applyFont="1" applyFill="1" applyBorder="1" applyAlignment="1" applyProtection="1">
      <alignment/>
      <protection/>
    </xf>
    <xf numFmtId="0" fontId="0" fillId="8" borderId="0" xfId="0" applyFont="1" applyFill="1" applyBorder="1" applyAlignment="1" applyProtection="1">
      <alignment/>
      <protection locked="0"/>
    </xf>
    <xf numFmtId="0" fontId="0" fillId="8" borderId="40" xfId="0" applyFont="1" applyFill="1" applyBorder="1" applyAlignment="1" applyProtection="1">
      <alignment/>
      <protection locked="0"/>
    </xf>
    <xf numFmtId="0" fontId="6" fillId="11" borderId="56" xfId="0" applyFont="1" applyFill="1" applyBorder="1" applyAlignment="1" applyProtection="1">
      <alignment horizontal="center" vertical="center"/>
      <protection/>
    </xf>
    <xf numFmtId="0" fontId="6" fillId="11" borderId="57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/>
      <protection locked="0"/>
    </xf>
    <xf numFmtId="0" fontId="6" fillId="25" borderId="21" xfId="0" applyFont="1" applyFill="1" applyBorder="1" applyAlignment="1" applyProtection="1">
      <alignment horizontal="center" vertical="center" wrapText="1"/>
      <protection/>
    </xf>
    <xf numFmtId="0" fontId="6" fillId="25" borderId="56" xfId="0" applyFont="1" applyFill="1" applyBorder="1" applyAlignment="1" applyProtection="1">
      <alignment vertical="center"/>
      <protection/>
    </xf>
    <xf numFmtId="165" fontId="10" fillId="16" borderId="26" xfId="0" applyNumberFormat="1" applyFont="1" applyFill="1" applyBorder="1" applyAlignment="1" applyProtection="1">
      <alignment horizontal="center"/>
      <protection/>
    </xf>
    <xf numFmtId="0" fontId="10" fillId="16" borderId="14" xfId="0" applyNumberFormat="1" applyFont="1" applyFill="1" applyBorder="1" applyAlignment="1" applyProtection="1">
      <alignment horizontal="center"/>
      <protection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16" borderId="23" xfId="0" applyFont="1" applyFill="1" applyBorder="1" applyAlignment="1" applyProtection="1">
      <alignment horizontal="center"/>
      <protection/>
    </xf>
    <xf numFmtId="0" fontId="10" fillId="16" borderId="58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58" xfId="0" applyFont="1" applyFill="1" applyBorder="1" applyAlignment="1" applyProtection="1">
      <alignment horizontal="center"/>
      <protection/>
    </xf>
    <xf numFmtId="0" fontId="10" fillId="16" borderId="10" xfId="0" applyFont="1" applyFill="1" applyBorder="1" applyAlignment="1" applyProtection="1">
      <alignment horizontal="center"/>
      <protection locked="0"/>
    </xf>
    <xf numFmtId="0" fontId="0" fillId="0" borderId="59" xfId="0" applyFont="1" applyFill="1" applyBorder="1" applyAlignment="1" applyProtection="1">
      <alignment horizontal="center"/>
      <protection/>
    </xf>
    <xf numFmtId="0" fontId="0" fillId="0" borderId="60" xfId="0" applyFont="1" applyBorder="1" applyAlignment="1" applyProtection="1">
      <alignment/>
      <protection/>
    </xf>
    <xf numFmtId="0" fontId="0" fillId="16" borderId="20" xfId="0" applyNumberFormat="1" applyFont="1" applyFill="1" applyBorder="1" applyAlignment="1" applyProtection="1">
      <alignment horizontal="center"/>
      <protection/>
    </xf>
    <xf numFmtId="164" fontId="6" fillId="24" borderId="29" xfId="0" applyNumberFormat="1" applyFont="1" applyFill="1" applyBorder="1" applyAlignment="1" applyProtection="1">
      <alignment horizontal="center"/>
      <protection/>
    </xf>
    <xf numFmtId="0" fontId="0" fillId="16" borderId="14" xfId="0" applyNumberFormat="1" applyFont="1" applyFill="1" applyBorder="1" applyAlignment="1" applyProtection="1">
      <alignment horizontal="center"/>
      <protection/>
    </xf>
    <xf numFmtId="0" fontId="0" fillId="16" borderId="13" xfId="0" applyFont="1" applyFill="1" applyBorder="1" applyAlignment="1" applyProtection="1">
      <alignment horizontal="center"/>
      <protection/>
    </xf>
    <xf numFmtId="165" fontId="0" fillId="16" borderId="10" xfId="0" applyNumberFormat="1" applyFont="1" applyFill="1" applyBorder="1" applyAlignment="1" applyProtection="1">
      <alignment horizontal="center"/>
      <protection/>
    </xf>
    <xf numFmtId="165" fontId="0" fillId="16" borderId="14" xfId="0" applyNumberFormat="1" applyFont="1" applyFill="1" applyBorder="1" applyAlignment="1" applyProtection="1">
      <alignment horizontal="center"/>
      <protection/>
    </xf>
    <xf numFmtId="0" fontId="0" fillId="16" borderId="16" xfId="0" applyNumberFormat="1" applyFont="1" applyFill="1" applyBorder="1" applyAlignment="1" applyProtection="1">
      <alignment horizontal="center"/>
      <protection/>
    </xf>
    <xf numFmtId="0" fontId="0" fillId="16" borderId="35" xfId="0" applyFont="1" applyFill="1" applyBorder="1" applyAlignment="1" applyProtection="1">
      <alignment horizontal="center"/>
      <protection/>
    </xf>
    <xf numFmtId="165" fontId="0" fillId="16" borderId="12" xfId="0" applyNumberFormat="1" applyFont="1" applyFill="1" applyBorder="1" applyAlignment="1" applyProtection="1">
      <alignment horizontal="center"/>
      <protection/>
    </xf>
    <xf numFmtId="165" fontId="0" fillId="16" borderId="16" xfId="0" applyNumberFormat="1" applyFont="1" applyFill="1" applyBorder="1" applyAlignment="1" applyProtection="1">
      <alignment horizontal="center"/>
      <protection/>
    </xf>
    <xf numFmtId="164" fontId="6" fillId="24" borderId="61" xfId="0" applyNumberFormat="1" applyFont="1" applyFill="1" applyBorder="1" applyAlignment="1" applyProtection="1">
      <alignment horizontal="center"/>
      <protection/>
    </xf>
    <xf numFmtId="0" fontId="0" fillId="16" borderId="58" xfId="0" applyNumberFormat="1" applyFont="1" applyFill="1" applyBorder="1" applyAlignment="1" applyProtection="1">
      <alignment/>
      <protection/>
    </xf>
    <xf numFmtId="0" fontId="6" fillId="8" borderId="56" xfId="0" applyFont="1" applyFill="1" applyBorder="1" applyAlignment="1" applyProtection="1">
      <alignment horizontal="center" vertical="center"/>
      <protection/>
    </xf>
    <xf numFmtId="0" fontId="6" fillId="10" borderId="62" xfId="0" applyFont="1" applyFill="1" applyBorder="1" applyAlignment="1" applyProtection="1">
      <alignment horizontal="center" vertical="center" wrapText="1"/>
      <protection/>
    </xf>
    <xf numFmtId="0" fontId="6" fillId="10" borderId="63" xfId="0" applyFont="1" applyFill="1" applyBorder="1" applyAlignment="1" applyProtection="1">
      <alignment horizontal="center" vertical="center" wrapText="1"/>
      <protection/>
    </xf>
    <xf numFmtId="0" fontId="6" fillId="11" borderId="24" xfId="0" applyFont="1" applyFill="1" applyBorder="1" applyAlignment="1" applyProtection="1">
      <alignment horizontal="center" vertical="center"/>
      <protection/>
    </xf>
    <xf numFmtId="0" fontId="6" fillId="11" borderId="21" xfId="0" applyFont="1" applyFill="1" applyBorder="1" applyAlignment="1" applyProtection="1">
      <alignment horizontal="center" vertical="center"/>
      <protection/>
    </xf>
    <xf numFmtId="0" fontId="6" fillId="8" borderId="27" xfId="0" applyFont="1" applyFill="1" applyBorder="1" applyAlignment="1" applyProtection="1">
      <alignment horizontal="center" vertical="center"/>
      <protection/>
    </xf>
    <xf numFmtId="0" fontId="6" fillId="8" borderId="57" xfId="0" applyFont="1" applyFill="1" applyBorder="1" applyAlignment="1" applyProtection="1">
      <alignment horizontal="center" vertical="center"/>
      <protection/>
    </xf>
    <xf numFmtId="0" fontId="14" fillId="8" borderId="44" xfId="0" applyFont="1" applyFill="1" applyBorder="1" applyAlignment="1" applyProtection="1">
      <alignment horizontal="center" vertical="center" wrapText="1"/>
      <protection/>
    </xf>
    <xf numFmtId="0" fontId="0" fillId="8" borderId="35" xfId="0" applyFont="1" applyFill="1" applyBorder="1" applyAlignment="1" applyProtection="1">
      <alignment/>
      <protection/>
    </xf>
    <xf numFmtId="0" fontId="0" fillId="8" borderId="19" xfId="0" applyFont="1" applyFill="1" applyBorder="1" applyAlignment="1" applyProtection="1">
      <alignment/>
      <protection/>
    </xf>
    <xf numFmtId="0" fontId="0" fillId="8" borderId="37" xfId="0" applyFont="1" applyFill="1" applyBorder="1" applyAlignment="1" applyProtection="1">
      <alignment/>
      <protection/>
    </xf>
    <xf numFmtId="0" fontId="0" fillId="8" borderId="0" xfId="0" applyFont="1" applyFill="1" applyBorder="1" applyAlignment="1" applyProtection="1">
      <alignment/>
      <protection/>
    </xf>
    <xf numFmtId="0" fontId="0" fillId="8" borderId="38" xfId="0" applyFont="1" applyFill="1" applyBorder="1" applyAlignment="1" applyProtection="1">
      <alignment/>
      <protection/>
    </xf>
    <xf numFmtId="0" fontId="0" fillId="8" borderId="39" xfId="0" applyFont="1" applyFill="1" applyBorder="1" applyAlignment="1" applyProtection="1">
      <alignment/>
      <protection/>
    </xf>
    <xf numFmtId="0" fontId="0" fillId="8" borderId="40" xfId="0" applyFont="1" applyFill="1" applyBorder="1" applyAlignment="1" applyProtection="1">
      <alignment/>
      <protection/>
    </xf>
    <xf numFmtId="0" fontId="0" fillId="8" borderId="31" xfId="0" applyFont="1" applyFill="1" applyBorder="1" applyAlignment="1" applyProtection="1">
      <alignment/>
      <protection/>
    </xf>
    <xf numFmtId="0" fontId="7" fillId="7" borderId="51" xfId="45" applyFont="1" applyFill="1" applyBorder="1" applyAlignment="1" applyProtection="1">
      <alignment horizontal="left"/>
      <protection locked="0"/>
    </xf>
    <xf numFmtId="0" fontId="0" fillId="7" borderId="52" xfId="0" applyFont="1" applyFill="1" applyBorder="1" applyAlignment="1" applyProtection="1">
      <alignment horizontal="left"/>
      <protection locked="0"/>
    </xf>
    <xf numFmtId="0" fontId="0" fillId="7" borderId="27" xfId="0" applyFont="1" applyFill="1" applyBorder="1" applyAlignment="1" applyProtection="1">
      <alignment horizontal="left"/>
      <protection locked="0"/>
    </xf>
    <xf numFmtId="0" fontId="0" fillId="7" borderId="64" xfId="0" applyFont="1" applyFill="1" applyBorder="1" applyAlignment="1" applyProtection="1">
      <alignment horizontal="left"/>
      <protection locked="0"/>
    </xf>
    <xf numFmtId="0" fontId="0" fillId="7" borderId="53" xfId="0" applyFont="1" applyFill="1" applyBorder="1" applyAlignment="1" applyProtection="1">
      <alignment horizontal="left"/>
      <protection locked="0"/>
    </xf>
    <xf numFmtId="0" fontId="0" fillId="7" borderId="65" xfId="0" applyFont="1" applyFill="1" applyBorder="1" applyAlignment="1" applyProtection="1">
      <alignment horizontal="left"/>
      <protection locked="0"/>
    </xf>
    <xf numFmtId="0" fontId="6" fillId="8" borderId="23" xfId="0" applyFont="1" applyFill="1" applyBorder="1" applyAlignment="1" applyProtection="1">
      <alignment horizontal="center" vertical="center" wrapText="1"/>
      <protection/>
    </xf>
    <xf numFmtId="0" fontId="6" fillId="8" borderId="66" xfId="0" applyFont="1" applyFill="1" applyBorder="1" applyAlignment="1" applyProtection="1">
      <alignment horizontal="center" vertical="center" wrapText="1"/>
      <protection/>
    </xf>
    <xf numFmtId="0" fontId="6" fillId="8" borderId="62" xfId="0" applyFont="1" applyFill="1" applyBorder="1" applyAlignment="1" applyProtection="1">
      <alignment horizontal="center" vertical="center"/>
      <protection/>
    </xf>
    <xf numFmtId="0" fontId="6" fillId="8" borderId="63" xfId="0" applyFont="1" applyFill="1" applyBorder="1" applyAlignment="1" applyProtection="1">
      <alignment horizontal="center" vertical="center"/>
      <protection/>
    </xf>
    <xf numFmtId="0" fontId="6" fillId="8" borderId="67" xfId="0" applyFont="1" applyFill="1" applyBorder="1" applyAlignment="1" applyProtection="1">
      <alignment horizontal="center" vertical="center"/>
      <protection/>
    </xf>
    <xf numFmtId="0" fontId="6" fillId="8" borderId="68" xfId="0" applyFont="1" applyFill="1" applyBorder="1" applyAlignment="1" applyProtection="1">
      <alignment horizontal="center" vertical="center"/>
      <protection/>
    </xf>
    <xf numFmtId="0" fontId="6" fillId="8" borderId="25" xfId="0" applyFont="1" applyFill="1" applyBorder="1" applyAlignment="1" applyProtection="1">
      <alignment horizontal="center" vertical="center" wrapText="1"/>
      <protection/>
    </xf>
    <xf numFmtId="0" fontId="6" fillId="8" borderId="62" xfId="0" applyFont="1" applyFill="1" applyBorder="1" applyAlignment="1" applyProtection="1">
      <alignment horizontal="center" vertical="center" wrapText="1"/>
      <protection/>
    </xf>
    <xf numFmtId="0" fontId="0" fillId="0" borderId="63" xfId="0" applyBorder="1" applyAlignment="1">
      <alignment horizontal="center" vertical="center" wrapText="1"/>
    </xf>
    <xf numFmtId="0" fontId="6" fillId="25" borderId="69" xfId="0" applyFont="1" applyFill="1" applyBorder="1" applyAlignment="1" applyProtection="1">
      <alignment horizontal="center" vertical="center"/>
      <protection/>
    </xf>
    <xf numFmtId="0" fontId="0" fillId="25" borderId="64" xfId="0" applyFill="1" applyBorder="1" applyAlignment="1">
      <alignment horizontal="center" vertical="center"/>
    </xf>
    <xf numFmtId="0" fontId="14" fillId="8" borderId="45" xfId="0" applyFont="1" applyFill="1" applyBorder="1" applyAlignment="1" applyProtection="1">
      <alignment horizontal="center" vertical="center" wrapText="1"/>
      <protection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164" fontId="14" fillId="19" borderId="62" xfId="0" applyNumberFormat="1" applyFont="1" applyFill="1" applyBorder="1" applyAlignment="1" applyProtection="1">
      <alignment horizontal="center"/>
      <protection/>
    </xf>
    <xf numFmtId="0" fontId="14" fillId="19" borderId="63" xfId="0" applyFont="1" applyFill="1" applyBorder="1" applyAlignment="1" applyProtection="1">
      <alignment horizontal="center"/>
      <protection/>
    </xf>
    <xf numFmtId="0" fontId="6" fillId="11" borderId="25" xfId="0" applyFont="1" applyFill="1" applyBorder="1" applyAlignment="1" applyProtection="1">
      <alignment horizontal="center" vertical="center"/>
      <protection/>
    </xf>
    <xf numFmtId="0" fontId="6" fillId="11" borderId="27" xfId="0" applyFont="1" applyFill="1" applyBorder="1" applyAlignment="1" applyProtection="1">
      <alignment horizontal="center" vertical="center"/>
      <protection/>
    </xf>
    <xf numFmtId="0" fontId="6" fillId="8" borderId="63" xfId="0" applyFont="1" applyFill="1" applyBorder="1" applyAlignment="1" applyProtection="1">
      <alignment horizontal="center" vertical="center" wrapText="1"/>
      <protection/>
    </xf>
    <xf numFmtId="0" fontId="6" fillId="8" borderId="23" xfId="0" applyFont="1" applyFill="1" applyBorder="1" applyAlignment="1" applyProtection="1">
      <alignment horizontal="center" vertical="center"/>
      <protection/>
    </xf>
    <xf numFmtId="0" fontId="6" fillId="8" borderId="66" xfId="0" applyFont="1" applyFill="1" applyBorder="1" applyAlignment="1" applyProtection="1">
      <alignment horizontal="center" vertical="center"/>
      <protection/>
    </xf>
    <xf numFmtId="0" fontId="6" fillId="8" borderId="24" xfId="0" applyFont="1" applyFill="1" applyBorder="1" applyAlignment="1" applyProtection="1">
      <alignment horizontal="center" vertical="center"/>
      <protection/>
    </xf>
    <xf numFmtId="0" fontId="6" fillId="8" borderId="21" xfId="0" applyFont="1" applyFill="1" applyBorder="1" applyAlignment="1" applyProtection="1">
      <alignment horizontal="center" vertical="center"/>
      <protection/>
    </xf>
    <xf numFmtId="0" fontId="6" fillId="8" borderId="14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13" fillId="21" borderId="21" xfId="0" applyFont="1" applyFill="1" applyBorder="1" applyAlignment="1">
      <alignment horizontal="center"/>
    </xf>
    <xf numFmtId="0" fontId="13" fillId="21" borderId="57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6" fillId="7" borderId="60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60" xfId="0" applyBorder="1" applyAlignment="1">
      <alignment horizontal="center"/>
    </xf>
    <xf numFmtId="0" fontId="6" fillId="8" borderId="20" xfId="0" applyFont="1" applyFill="1" applyBorder="1" applyAlignment="1">
      <alignment horizontal="center"/>
    </xf>
    <xf numFmtId="0" fontId="6" fillId="8" borderId="3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0</xdr:rowOff>
    </xdr:from>
    <xdr:to>
      <xdr:col>1</xdr:col>
      <xdr:colOff>85725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9525</xdr:rowOff>
    </xdr:from>
    <xdr:to>
      <xdr:col>1</xdr:col>
      <xdr:colOff>104775</xdr:colOff>
      <xdr:row>3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"/>
          <a:ext cx="733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32"/>
  <sheetViews>
    <sheetView workbookViewId="0" topLeftCell="A1">
      <selection activeCell="D7" sqref="D7:E7"/>
    </sheetView>
  </sheetViews>
  <sheetFormatPr defaultColWidth="11.421875" defaultRowHeight="12.75"/>
  <cols>
    <col min="1" max="2" width="12.7109375" style="53" customWidth="1"/>
    <col min="3" max="3" width="13.421875" style="53" customWidth="1"/>
    <col min="4" max="5" width="14.421875" style="53" customWidth="1"/>
    <col min="6" max="9" width="12.7109375" style="53" customWidth="1"/>
    <col min="10" max="16384" width="11.421875" style="53" customWidth="1"/>
  </cols>
  <sheetData>
    <row r="1" spans="1:9" ht="15" customHeight="1">
      <c r="A1" s="150" t="s">
        <v>79</v>
      </c>
      <c r="B1" s="151"/>
      <c r="C1" s="151"/>
      <c r="D1" s="151"/>
      <c r="E1" s="151"/>
      <c r="F1" s="151"/>
      <c r="G1" s="151"/>
      <c r="H1" s="151"/>
      <c r="I1" s="152"/>
    </row>
    <row r="2" spans="1:9" ht="15" customHeight="1">
      <c r="A2" s="153"/>
      <c r="B2" s="154"/>
      <c r="C2" s="154"/>
      <c r="D2" s="154"/>
      <c r="E2" s="154"/>
      <c r="F2" s="154"/>
      <c r="G2" s="154"/>
      <c r="H2" s="154"/>
      <c r="I2" s="155"/>
    </row>
    <row r="3" spans="1:9" ht="15" customHeight="1">
      <c r="A3" s="153"/>
      <c r="B3" s="154"/>
      <c r="C3" s="154"/>
      <c r="D3" s="154"/>
      <c r="E3" s="154"/>
      <c r="F3" s="154"/>
      <c r="G3" s="154"/>
      <c r="H3" s="154"/>
      <c r="I3" s="155"/>
    </row>
    <row r="4" spans="1:9" ht="15" customHeight="1">
      <c r="A4" s="156"/>
      <c r="B4" s="157"/>
      <c r="C4" s="157"/>
      <c r="D4" s="157"/>
      <c r="E4" s="157"/>
      <c r="F4" s="157"/>
      <c r="G4" s="157"/>
      <c r="H4" s="157"/>
      <c r="I4" s="158"/>
    </row>
    <row r="5" ht="12.75" customHeight="1"/>
    <row r="6" spans="1:2" ht="12.75" customHeight="1" thickBot="1">
      <c r="A6" s="70" t="s">
        <v>0</v>
      </c>
      <c r="B6" s="71"/>
    </row>
    <row r="7" spans="1:9" ht="12.75" customHeight="1">
      <c r="A7" s="72"/>
      <c r="B7" s="72"/>
      <c r="C7" s="73" t="s">
        <v>1</v>
      </c>
      <c r="D7" s="161"/>
      <c r="E7" s="162"/>
      <c r="F7" s="74"/>
      <c r="G7" s="74"/>
      <c r="H7" s="74"/>
      <c r="I7" s="74"/>
    </row>
    <row r="8" spans="1:9" ht="12.75" customHeight="1">
      <c r="A8" s="75"/>
      <c r="B8" s="72"/>
      <c r="C8" s="76" t="s">
        <v>2</v>
      </c>
      <c r="D8" s="163"/>
      <c r="E8" s="164"/>
      <c r="F8" s="74"/>
      <c r="G8" s="74"/>
      <c r="H8" s="74"/>
      <c r="I8" s="74"/>
    </row>
    <row r="9" spans="1:9" ht="12.75" customHeight="1">
      <c r="A9" s="75"/>
      <c r="B9" s="72"/>
      <c r="C9" s="77" t="s">
        <v>3</v>
      </c>
      <c r="D9" s="163"/>
      <c r="E9" s="164"/>
      <c r="F9" s="74"/>
      <c r="G9" s="74"/>
      <c r="H9" s="74"/>
      <c r="I9" s="74"/>
    </row>
    <row r="10" spans="1:9" ht="12.75" customHeight="1" thickBot="1">
      <c r="A10" s="75"/>
      <c r="B10" s="72"/>
      <c r="C10" s="78" t="s">
        <v>4</v>
      </c>
      <c r="D10" s="159"/>
      <c r="E10" s="160"/>
      <c r="F10" s="74"/>
      <c r="G10" s="74"/>
      <c r="H10" s="74"/>
      <c r="I10" s="74"/>
    </row>
    <row r="11" spans="1:9" ht="12.75" customHeight="1">
      <c r="A11" s="79"/>
      <c r="B11" s="74"/>
      <c r="C11" s="80" t="s">
        <v>5</v>
      </c>
      <c r="D11" s="74"/>
      <c r="E11" s="74"/>
      <c r="F11" s="74"/>
      <c r="G11" s="74"/>
      <c r="H11" s="74"/>
      <c r="I11" s="74"/>
    </row>
    <row r="12" ht="12.75" customHeight="1">
      <c r="B12" s="81" t="s">
        <v>70</v>
      </c>
    </row>
    <row r="13" ht="12.75" customHeight="1">
      <c r="B13" s="81" t="s">
        <v>73</v>
      </c>
    </row>
    <row r="14" ht="12.75" customHeight="1"/>
    <row r="15" spans="1:9" ht="12.75" customHeight="1">
      <c r="A15" s="82" t="s">
        <v>7</v>
      </c>
      <c r="B15" s="62"/>
      <c r="C15" s="62"/>
      <c r="D15" s="62"/>
      <c r="E15" s="62"/>
      <c r="F15" s="62"/>
      <c r="G15" s="62"/>
      <c r="H15" s="62"/>
      <c r="I15" s="63"/>
    </row>
    <row r="16" spans="1:9" ht="12.75" customHeight="1">
      <c r="A16" s="64"/>
      <c r="B16" s="112" t="s">
        <v>69</v>
      </c>
      <c r="C16" s="65"/>
      <c r="D16" s="65"/>
      <c r="E16" s="65"/>
      <c r="F16" s="65"/>
      <c r="G16" s="65"/>
      <c r="H16" s="65"/>
      <c r="I16" s="66"/>
    </row>
    <row r="17" spans="1:9" ht="12.75" customHeight="1">
      <c r="A17" s="64"/>
      <c r="B17" s="112" t="s">
        <v>50</v>
      </c>
      <c r="C17" s="65"/>
      <c r="D17" s="65"/>
      <c r="E17" s="65"/>
      <c r="F17" s="65"/>
      <c r="G17" s="65"/>
      <c r="H17" s="65"/>
      <c r="I17" s="66"/>
    </row>
    <row r="18" spans="1:9" ht="12.75" customHeight="1">
      <c r="A18" s="67"/>
      <c r="B18" s="113" t="s">
        <v>51</v>
      </c>
      <c r="C18" s="68"/>
      <c r="D18" s="68"/>
      <c r="E18" s="68"/>
      <c r="F18" s="68"/>
      <c r="G18" s="68"/>
      <c r="H18" s="68"/>
      <c r="I18" s="69"/>
    </row>
    <row r="19" spans="1:9" ht="12.75" customHeight="1" thickBot="1">
      <c r="A19" s="83"/>
      <c r="B19" s="83"/>
      <c r="C19" s="83"/>
      <c r="D19" s="83"/>
      <c r="E19" s="83"/>
      <c r="F19" s="83"/>
      <c r="G19" s="83"/>
      <c r="H19" s="83"/>
      <c r="I19" s="83"/>
    </row>
    <row r="20" spans="1:9" ht="12.75" customHeight="1">
      <c r="A20" s="84" t="s">
        <v>49</v>
      </c>
      <c r="B20" s="85" t="s">
        <v>47</v>
      </c>
      <c r="C20" s="85"/>
      <c r="D20" s="85"/>
      <c r="E20" s="85"/>
      <c r="F20" s="85"/>
      <c r="G20" s="85"/>
      <c r="H20" s="85"/>
      <c r="I20" s="86"/>
    </row>
    <row r="21" spans="1:9" ht="12.75" customHeight="1">
      <c r="A21" s="87"/>
      <c r="B21" s="88" t="s">
        <v>48</v>
      </c>
      <c r="C21" s="88"/>
      <c r="D21" s="88"/>
      <c r="E21" s="88"/>
      <c r="F21" s="88"/>
      <c r="G21" s="88"/>
      <c r="H21" s="88"/>
      <c r="I21" s="89"/>
    </row>
    <row r="22" spans="1:9" ht="12.75" customHeight="1">
      <c r="A22" s="87"/>
      <c r="B22" s="88" t="s">
        <v>72</v>
      </c>
      <c r="C22" s="88"/>
      <c r="D22" s="88"/>
      <c r="E22" s="88"/>
      <c r="F22" s="88"/>
      <c r="G22" s="88"/>
      <c r="H22" s="88"/>
      <c r="I22" s="89"/>
    </row>
    <row r="23" spans="1:9" ht="12.75" customHeight="1">
      <c r="A23" s="87"/>
      <c r="B23" s="88" t="s">
        <v>71</v>
      </c>
      <c r="C23" s="88"/>
      <c r="D23" s="88"/>
      <c r="E23" s="88"/>
      <c r="F23" s="88"/>
      <c r="G23" s="88"/>
      <c r="H23" s="88"/>
      <c r="I23" s="89"/>
    </row>
    <row r="24" spans="1:9" ht="12.75" customHeight="1">
      <c r="A24" s="87"/>
      <c r="B24" s="88"/>
      <c r="C24" s="88"/>
      <c r="D24" s="88"/>
      <c r="E24" s="88"/>
      <c r="F24" s="88"/>
      <c r="G24" s="88"/>
      <c r="H24" s="88"/>
      <c r="I24" s="89"/>
    </row>
    <row r="25" spans="1:9" ht="12.75" customHeight="1">
      <c r="A25" s="87"/>
      <c r="B25" s="88" t="s">
        <v>75</v>
      </c>
      <c r="C25" s="88"/>
      <c r="D25" s="88"/>
      <c r="E25" s="88"/>
      <c r="F25" s="88"/>
      <c r="G25" s="88"/>
      <c r="H25" s="88"/>
      <c r="I25" s="89"/>
    </row>
    <row r="26" spans="1:9" ht="12.75" customHeight="1">
      <c r="A26" s="87"/>
      <c r="B26" s="88" t="s">
        <v>53</v>
      </c>
      <c r="C26" s="88"/>
      <c r="D26" s="88"/>
      <c r="E26" s="88"/>
      <c r="F26" s="88"/>
      <c r="G26" s="88"/>
      <c r="H26" s="88"/>
      <c r="I26" s="89"/>
    </row>
    <row r="27" spans="1:9" ht="12.75" customHeight="1" thickBot="1">
      <c r="A27" s="90"/>
      <c r="B27" s="91" t="s">
        <v>74</v>
      </c>
      <c r="C27" s="91"/>
      <c r="D27" s="91"/>
      <c r="E27" s="91"/>
      <c r="F27" s="91"/>
      <c r="G27" s="91"/>
      <c r="H27" s="91"/>
      <c r="I27" s="92"/>
    </row>
    <row r="28" ht="12.75" customHeight="1" thickBot="1"/>
    <row r="29" spans="1:9" ht="12.75" customHeight="1">
      <c r="A29" s="93" t="s">
        <v>6</v>
      </c>
      <c r="B29" s="94"/>
      <c r="C29" s="94"/>
      <c r="D29" s="94"/>
      <c r="E29" s="94"/>
      <c r="F29" s="94"/>
      <c r="G29" s="94"/>
      <c r="H29" s="94"/>
      <c r="I29" s="95"/>
    </row>
    <row r="30" spans="1:9" ht="12.75" customHeight="1">
      <c r="A30" s="96"/>
      <c r="B30" s="97"/>
      <c r="C30" s="97"/>
      <c r="D30" s="97"/>
      <c r="E30" s="97"/>
      <c r="F30" s="97"/>
      <c r="G30" s="97"/>
      <c r="H30" s="97"/>
      <c r="I30" s="98"/>
    </row>
    <row r="31" spans="1:9" ht="12.75" customHeight="1">
      <c r="A31" s="96"/>
      <c r="B31" s="99" t="s">
        <v>52</v>
      </c>
      <c r="C31" s="99"/>
      <c r="D31" s="99"/>
      <c r="E31" s="99"/>
      <c r="F31" s="99"/>
      <c r="G31" s="99"/>
      <c r="H31" s="99"/>
      <c r="I31" s="100"/>
    </row>
    <row r="32" spans="1:9" ht="12.75" customHeight="1" thickBot="1">
      <c r="A32" s="101"/>
      <c r="B32" s="102" t="s">
        <v>46</v>
      </c>
      <c r="C32" s="102"/>
      <c r="D32" s="102"/>
      <c r="E32" s="102"/>
      <c r="F32" s="102"/>
      <c r="G32" s="102"/>
      <c r="H32" s="102"/>
      <c r="I32" s="103"/>
    </row>
    <row r="33" ht="12.75" customHeight="1"/>
    <row r="34" ht="12.75" customHeight="1"/>
    <row r="35" ht="12.75" customHeight="1"/>
  </sheetData>
  <sheetProtection sheet="1" objects="1" scenarios="1" selectLockedCells="1"/>
  <mergeCells count="5">
    <mergeCell ref="A1:I4"/>
    <mergeCell ref="D10:E10"/>
    <mergeCell ref="D7:E7"/>
    <mergeCell ref="D8:E8"/>
    <mergeCell ref="D9:E9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R72"/>
  <sheetViews>
    <sheetView tabSelected="1" workbookViewId="0" topLeftCell="A1">
      <selection activeCell="M10" sqref="M10"/>
    </sheetView>
  </sheetViews>
  <sheetFormatPr defaultColWidth="11.421875" defaultRowHeight="12.75"/>
  <cols>
    <col min="1" max="1" width="12.57421875" style="53" customWidth="1"/>
    <col min="2" max="2" width="11.421875" style="53" customWidth="1"/>
    <col min="3" max="3" width="18.57421875" style="53" customWidth="1"/>
    <col min="4" max="4" width="5.8515625" style="53" customWidth="1"/>
    <col min="5" max="5" width="7.00390625" style="53" customWidth="1"/>
    <col min="6" max="6" width="11.7109375" style="53" customWidth="1"/>
    <col min="7" max="7" width="7.28125" style="53" customWidth="1"/>
    <col min="8" max="8" width="11.421875" style="53" customWidth="1"/>
    <col min="9" max="9" width="11.8515625" style="53" customWidth="1"/>
    <col min="10" max="10" width="13.421875" style="53" customWidth="1"/>
    <col min="11" max="11" width="9.57421875" style="53" customWidth="1"/>
    <col min="12" max="12" width="7.421875" style="53" customWidth="1"/>
    <col min="13" max="13" width="9.7109375" style="53" customWidth="1"/>
    <col min="14" max="14" width="9.00390625" style="53" customWidth="1"/>
    <col min="15" max="15" width="8.421875" style="53" customWidth="1"/>
    <col min="16" max="16384" width="11.421875" style="53" customWidth="1"/>
  </cols>
  <sheetData>
    <row r="1" spans="1:10" ht="15" customHeight="1">
      <c r="A1" s="176" t="str">
        <f>Instrucciones!A1</f>
        <v>TEMPORADA 2010
4ª LIGA NORTE 2010 - NAVAS DEL PINAR
11 DE ABRIL DE 2010</v>
      </c>
      <c r="B1" s="177"/>
      <c r="C1" s="177"/>
      <c r="D1" s="177"/>
      <c r="E1" s="177"/>
      <c r="F1" s="177"/>
      <c r="G1" s="177"/>
      <c r="H1" s="178"/>
      <c r="J1" s="52"/>
    </row>
    <row r="2" spans="1:10" ht="15" customHeight="1">
      <c r="A2" s="179"/>
      <c r="B2" s="180"/>
      <c r="C2" s="180"/>
      <c r="D2" s="180"/>
      <c r="E2" s="180"/>
      <c r="F2" s="180"/>
      <c r="G2" s="180"/>
      <c r="H2" s="181"/>
      <c r="I2" s="122" t="s">
        <v>23</v>
      </c>
      <c r="J2" s="54"/>
    </row>
    <row r="3" spans="1:17" ht="15" customHeight="1">
      <c r="A3" s="179"/>
      <c r="B3" s="180"/>
      <c r="C3" s="180"/>
      <c r="D3" s="180"/>
      <c r="E3" s="180"/>
      <c r="F3" s="180"/>
      <c r="G3" s="180"/>
      <c r="H3" s="181"/>
      <c r="J3" s="55"/>
      <c r="Q3" s="56"/>
    </row>
    <row r="4" spans="1:17" ht="15" customHeight="1" thickBot="1">
      <c r="A4" s="182"/>
      <c r="B4" s="183"/>
      <c r="C4" s="183"/>
      <c r="D4" s="183"/>
      <c r="E4" s="183"/>
      <c r="F4" s="183"/>
      <c r="G4" s="183"/>
      <c r="H4" s="184"/>
      <c r="J4" s="57"/>
      <c r="Q4" s="58"/>
    </row>
    <row r="5" spans="2:17" ht="15.75" customHeight="1" thickBot="1">
      <c r="B5" s="109" t="s">
        <v>68</v>
      </c>
      <c r="C5" s="57"/>
      <c r="D5" s="57"/>
      <c r="E5" s="57"/>
      <c r="F5" s="57"/>
      <c r="G5" s="57"/>
      <c r="H5" s="57"/>
      <c r="I5" s="57"/>
      <c r="J5" s="57"/>
      <c r="Q5" s="58"/>
    </row>
    <row r="6" spans="1:18" ht="12.75">
      <c r="A6" s="190" t="s">
        <v>8</v>
      </c>
      <c r="B6" s="192" t="s">
        <v>9</v>
      </c>
      <c r="C6" s="169" t="s">
        <v>10</v>
      </c>
      <c r="D6" s="171" t="s">
        <v>11</v>
      </c>
      <c r="E6" s="148" t="s">
        <v>78</v>
      </c>
      <c r="F6" s="174" t="s">
        <v>14</v>
      </c>
      <c r="G6" s="175"/>
      <c r="H6" s="146" t="s">
        <v>15</v>
      </c>
      <c r="I6" s="187" t="s">
        <v>16</v>
      </c>
      <c r="J6" s="188"/>
      <c r="K6" s="144" t="s">
        <v>76</v>
      </c>
      <c r="L6" s="165" t="s">
        <v>12</v>
      </c>
      <c r="M6" s="167" t="s">
        <v>13</v>
      </c>
      <c r="N6" s="172" t="s">
        <v>77</v>
      </c>
      <c r="O6" s="172" t="s">
        <v>17</v>
      </c>
      <c r="P6" s="190" t="s">
        <v>66</v>
      </c>
      <c r="Q6" s="190" t="s">
        <v>18</v>
      </c>
      <c r="R6" s="185">
        <f>Q72</f>
        <v>0</v>
      </c>
    </row>
    <row r="7" spans="1:18" ht="26.25" thickBot="1">
      <c r="A7" s="191"/>
      <c r="B7" s="193"/>
      <c r="C7" s="170"/>
      <c r="D7" s="143"/>
      <c r="E7" s="149"/>
      <c r="F7" s="117" t="s">
        <v>67</v>
      </c>
      <c r="G7" s="118" t="s">
        <v>19</v>
      </c>
      <c r="H7" s="147"/>
      <c r="I7" s="114" t="s">
        <v>20</v>
      </c>
      <c r="J7" s="115" t="s">
        <v>21</v>
      </c>
      <c r="K7" s="145"/>
      <c r="L7" s="166"/>
      <c r="M7" s="168"/>
      <c r="N7" s="173"/>
      <c r="O7" s="189"/>
      <c r="P7" s="191"/>
      <c r="Q7" s="191"/>
      <c r="R7" s="186"/>
    </row>
    <row r="8" spans="1:18" ht="12.75" customHeight="1">
      <c r="A8" s="28" t="s">
        <v>59</v>
      </c>
      <c r="B8" s="29" t="s">
        <v>61</v>
      </c>
      <c r="C8" s="30" t="s">
        <v>62</v>
      </c>
      <c r="D8" s="30">
        <v>1985</v>
      </c>
      <c r="E8" s="31" t="s">
        <v>22</v>
      </c>
      <c r="F8" s="34"/>
      <c r="G8" s="128" t="s">
        <v>23</v>
      </c>
      <c r="H8" s="36"/>
      <c r="I8" s="30" t="s">
        <v>60</v>
      </c>
      <c r="J8" s="37">
        <v>25569</v>
      </c>
      <c r="K8" s="123" t="s">
        <v>23</v>
      </c>
      <c r="L8" s="32">
        <f aca="true" t="shared" si="0" ref="L8:L39">IF(C8=FALSE,"",IF(AND(2010-D8&gt;=VLOOKUP(E8,Categorias,2,FALSE),2010-D8&lt;=VLOOKUP(E8,Categorias,3,FALSE)),"","X"))</f>
      </c>
      <c r="M8" s="33">
        <f aca="true" t="shared" si="1" ref="M8:M39">IF(C8=FALSE,"",VLOOKUP($E8,Categorias,4,FALSE))</f>
        <v>6</v>
      </c>
      <c r="N8" s="35">
        <f>IF(AND(G8="X",E8="INICIACION"),0,IF(G8="X",2,0))</f>
        <v>2</v>
      </c>
      <c r="O8" s="38">
        <f aca="true" t="shared" si="2" ref="O8:O39">IF(C8=FALSE,"",IF(H8&lt;1,2,0))</f>
        <v>2</v>
      </c>
      <c r="P8" s="119">
        <f aca="true" t="shared" si="3" ref="P8:P39">IF(C8=FALSE,"",VLOOKUP($E8,Categorias,5,FALSE))</f>
        <v>5</v>
      </c>
      <c r="Q8" s="39">
        <f aca="true" t="shared" si="4" ref="Q8:Q39">IF(C8=FALSE,"",IF(K8="",N8+O8+P8,N8+O8+P8+2))</f>
        <v>11</v>
      </c>
      <c r="R8" s="54"/>
    </row>
    <row r="9" spans="1:18" ht="12.75" customHeight="1">
      <c r="A9" s="40" t="s">
        <v>59</v>
      </c>
      <c r="B9" s="41" t="s">
        <v>63</v>
      </c>
      <c r="C9" s="42" t="s">
        <v>64</v>
      </c>
      <c r="D9" s="42">
        <v>1988</v>
      </c>
      <c r="E9" s="43" t="s">
        <v>36</v>
      </c>
      <c r="F9" s="45">
        <v>12345</v>
      </c>
      <c r="G9" s="128"/>
      <c r="H9" s="46" t="s">
        <v>65</v>
      </c>
      <c r="I9" s="42"/>
      <c r="J9" s="47"/>
      <c r="K9" s="124"/>
      <c r="L9" s="120">
        <f t="shared" si="0"/>
      </c>
      <c r="M9" s="44">
        <f t="shared" si="1"/>
        <v>2</v>
      </c>
      <c r="N9" s="35">
        <f>IF(AND(G9="X",E9="INICIACION"),0,IF(G9="X",2,0))</f>
        <v>0</v>
      </c>
      <c r="O9" s="48">
        <f t="shared" si="2"/>
        <v>0</v>
      </c>
      <c r="P9" s="35">
        <f t="shared" si="3"/>
        <v>5</v>
      </c>
      <c r="Q9" s="39">
        <f t="shared" si="4"/>
        <v>5</v>
      </c>
      <c r="R9" s="54"/>
    </row>
    <row r="10" spans="1:18" ht="12.75">
      <c r="A10" s="142">
        <f>IF(C10=FALSE,"",IF(Instrucciones!$D$7=FALSE,"",Instrucciones!$D$7))</f>
      </c>
      <c r="B10" s="11"/>
      <c r="C10" s="12"/>
      <c r="D10" s="12"/>
      <c r="E10" s="20"/>
      <c r="F10" s="10"/>
      <c r="G10" s="116"/>
      <c r="H10" s="15"/>
      <c r="I10" s="12"/>
      <c r="J10" s="16"/>
      <c r="K10" s="127"/>
      <c r="L10" s="131">
        <f t="shared" si="0"/>
      </c>
      <c r="M10" s="9">
        <f t="shared" si="1"/>
      </c>
      <c r="N10" s="1">
        <f>IF(AND(G10="X",E10="INICIACION"),0,IF(G10="X",2,0))</f>
        <v>0</v>
      </c>
      <c r="O10" s="19">
        <f t="shared" si="2"/>
      </c>
      <c r="P10" s="1">
        <f t="shared" si="3"/>
      </c>
      <c r="Q10" s="132">
        <f t="shared" si="4"/>
      </c>
      <c r="R10" s="54"/>
    </row>
    <row r="11" spans="1:18" ht="12.75">
      <c r="A11" s="142">
        <f>IF(C11=FALSE,"",IF(Instrucciones!$D$7=FALSE,"",Instrucciones!$D$7))</f>
      </c>
      <c r="B11" s="11"/>
      <c r="C11" s="12"/>
      <c r="D11" s="12"/>
      <c r="E11" s="20"/>
      <c r="F11" s="10"/>
      <c r="G11" s="116"/>
      <c r="H11" s="15"/>
      <c r="I11" s="12"/>
      <c r="J11" s="16"/>
      <c r="K11" s="127"/>
      <c r="L11" s="133">
        <f t="shared" si="0"/>
      </c>
      <c r="M11" s="134">
        <f t="shared" si="1"/>
      </c>
      <c r="N11" s="1">
        <f aca="true" t="shared" si="5" ref="N11:N71">IF(AND(G11="X",E11="INICIACION"),0,IF(G11="X",2,0))</f>
        <v>0</v>
      </c>
      <c r="O11" s="136">
        <f t="shared" si="2"/>
      </c>
      <c r="P11" s="135">
        <f t="shared" si="3"/>
      </c>
      <c r="Q11" s="132">
        <f t="shared" si="4"/>
      </c>
      <c r="R11" s="54"/>
    </row>
    <row r="12" spans="1:18" ht="12.75">
      <c r="A12" s="142">
        <f>IF(C12=FALSE,"",IF(Instrucciones!$D$7=FALSE,"",Instrucciones!$D$7))</f>
      </c>
      <c r="B12" s="11"/>
      <c r="C12" s="12"/>
      <c r="D12" s="12"/>
      <c r="E12" s="20"/>
      <c r="F12" s="10"/>
      <c r="G12" s="116"/>
      <c r="H12" s="15"/>
      <c r="I12" s="12"/>
      <c r="J12" s="16"/>
      <c r="K12" s="127"/>
      <c r="L12" s="133">
        <f t="shared" si="0"/>
      </c>
      <c r="M12" s="134">
        <f t="shared" si="1"/>
      </c>
      <c r="N12" s="1">
        <f t="shared" si="5"/>
        <v>0</v>
      </c>
      <c r="O12" s="136">
        <f t="shared" si="2"/>
      </c>
      <c r="P12" s="135">
        <f t="shared" si="3"/>
      </c>
      <c r="Q12" s="132">
        <f t="shared" si="4"/>
      </c>
      <c r="R12" s="54"/>
    </row>
    <row r="13" spans="1:18" ht="12.75">
      <c r="A13" s="142">
        <f>IF(C13=FALSE,"",IF(Instrucciones!$D$7=FALSE,"",Instrucciones!$D$7))</f>
      </c>
      <c r="B13" s="11"/>
      <c r="C13" s="12"/>
      <c r="D13" s="12"/>
      <c r="E13" s="20"/>
      <c r="F13" s="10"/>
      <c r="G13" s="116"/>
      <c r="H13" s="15"/>
      <c r="I13" s="12"/>
      <c r="J13" s="16"/>
      <c r="K13" s="127"/>
      <c r="L13" s="133">
        <f t="shared" si="0"/>
      </c>
      <c r="M13" s="134">
        <f t="shared" si="1"/>
      </c>
      <c r="N13" s="1">
        <f t="shared" si="5"/>
        <v>0</v>
      </c>
      <c r="O13" s="136">
        <f t="shared" si="2"/>
      </c>
      <c r="P13" s="135">
        <f t="shared" si="3"/>
      </c>
      <c r="Q13" s="132">
        <f t="shared" si="4"/>
      </c>
      <c r="R13" s="54"/>
    </row>
    <row r="14" spans="1:18" ht="12.75">
      <c r="A14" s="142">
        <f>IF(C14=FALSE,"",IF(Instrucciones!$D$7=FALSE,"",Instrucciones!$D$7))</f>
      </c>
      <c r="B14" s="11"/>
      <c r="C14" s="12"/>
      <c r="D14" s="12"/>
      <c r="E14" s="20"/>
      <c r="F14" s="10"/>
      <c r="G14" s="116"/>
      <c r="H14" s="15"/>
      <c r="I14" s="12"/>
      <c r="J14" s="16"/>
      <c r="K14" s="127"/>
      <c r="L14" s="133">
        <f t="shared" si="0"/>
      </c>
      <c r="M14" s="134">
        <f t="shared" si="1"/>
      </c>
      <c r="N14" s="1">
        <f t="shared" si="5"/>
        <v>0</v>
      </c>
      <c r="O14" s="136">
        <f t="shared" si="2"/>
      </c>
      <c r="P14" s="135">
        <f t="shared" si="3"/>
      </c>
      <c r="Q14" s="132">
        <f t="shared" si="4"/>
      </c>
      <c r="R14" s="54"/>
    </row>
    <row r="15" spans="1:18" ht="12.75">
      <c r="A15" s="142">
        <f>IF(C15=FALSE,"",IF(Instrucciones!$D$7=FALSE,"",Instrucciones!$D$7))</f>
      </c>
      <c r="B15" s="11"/>
      <c r="C15" s="12"/>
      <c r="D15" s="12"/>
      <c r="E15" s="20"/>
      <c r="F15" s="10"/>
      <c r="G15" s="116"/>
      <c r="H15" s="15"/>
      <c r="I15" s="12"/>
      <c r="J15" s="16"/>
      <c r="K15" s="127"/>
      <c r="L15" s="133">
        <f t="shared" si="0"/>
      </c>
      <c r="M15" s="134">
        <f t="shared" si="1"/>
      </c>
      <c r="N15" s="1">
        <f t="shared" si="5"/>
        <v>0</v>
      </c>
      <c r="O15" s="136">
        <f t="shared" si="2"/>
      </c>
      <c r="P15" s="135">
        <f t="shared" si="3"/>
      </c>
      <c r="Q15" s="132">
        <f t="shared" si="4"/>
      </c>
      <c r="R15" s="54"/>
    </row>
    <row r="16" spans="1:18" ht="12.75">
      <c r="A16" s="142">
        <f>IF(C16=FALSE,"",IF(Instrucciones!$D$7=FALSE,"",Instrucciones!$D$7))</f>
      </c>
      <c r="B16" s="11"/>
      <c r="C16" s="12"/>
      <c r="D16" s="12"/>
      <c r="E16" s="20"/>
      <c r="F16" s="10"/>
      <c r="G16" s="116"/>
      <c r="H16" s="15"/>
      <c r="I16" s="12"/>
      <c r="J16" s="16"/>
      <c r="K16" s="127"/>
      <c r="L16" s="133">
        <f t="shared" si="0"/>
      </c>
      <c r="M16" s="134">
        <f t="shared" si="1"/>
      </c>
      <c r="N16" s="1">
        <f t="shared" si="5"/>
        <v>0</v>
      </c>
      <c r="O16" s="136">
        <f t="shared" si="2"/>
      </c>
      <c r="P16" s="135">
        <f t="shared" si="3"/>
      </c>
      <c r="Q16" s="132">
        <f t="shared" si="4"/>
      </c>
      <c r="R16" s="54"/>
    </row>
    <row r="17" spans="1:18" ht="12.75">
      <c r="A17" s="142">
        <f>IF(C17=FALSE,"",IF(Instrucciones!$D$7=FALSE,"",Instrucciones!$D$7))</f>
      </c>
      <c r="B17" s="11"/>
      <c r="C17" s="12"/>
      <c r="D17" s="12"/>
      <c r="E17" s="20"/>
      <c r="F17" s="10"/>
      <c r="G17" s="116"/>
      <c r="H17" s="15"/>
      <c r="I17" s="12"/>
      <c r="J17" s="16"/>
      <c r="K17" s="127"/>
      <c r="L17" s="133">
        <f t="shared" si="0"/>
      </c>
      <c r="M17" s="134">
        <f t="shared" si="1"/>
      </c>
      <c r="N17" s="1">
        <f t="shared" si="5"/>
        <v>0</v>
      </c>
      <c r="O17" s="136">
        <f t="shared" si="2"/>
      </c>
      <c r="P17" s="135">
        <f t="shared" si="3"/>
      </c>
      <c r="Q17" s="132">
        <f t="shared" si="4"/>
      </c>
      <c r="R17" s="54"/>
    </row>
    <row r="18" spans="1:18" ht="12.75">
      <c r="A18" s="142">
        <f>IF(C18=FALSE,"",IF(Instrucciones!$D$7=FALSE,"",Instrucciones!$D$7))</f>
      </c>
      <c r="B18" s="11"/>
      <c r="C18" s="12"/>
      <c r="D18" s="12"/>
      <c r="E18" s="20"/>
      <c r="F18" s="10"/>
      <c r="G18" s="116"/>
      <c r="H18" s="15"/>
      <c r="I18" s="12"/>
      <c r="J18" s="16"/>
      <c r="K18" s="127"/>
      <c r="L18" s="133">
        <f t="shared" si="0"/>
      </c>
      <c r="M18" s="134">
        <f t="shared" si="1"/>
      </c>
      <c r="N18" s="1">
        <f t="shared" si="5"/>
        <v>0</v>
      </c>
      <c r="O18" s="136">
        <f t="shared" si="2"/>
      </c>
      <c r="P18" s="135">
        <f>IF(C18=FALSE,"",VLOOKUP($E18,Categorias,5,FALSE))</f>
      </c>
      <c r="Q18" s="132">
        <f t="shared" si="4"/>
      </c>
      <c r="R18" s="54"/>
    </row>
    <row r="19" spans="1:18" ht="12.75">
      <c r="A19" s="142">
        <f>IF(C19=FALSE,"",IF(Instrucciones!$D$7=FALSE,"",Instrucciones!$D$7))</f>
      </c>
      <c r="B19" s="11"/>
      <c r="C19" s="12"/>
      <c r="D19" s="12"/>
      <c r="E19" s="20"/>
      <c r="F19" s="10"/>
      <c r="G19" s="116"/>
      <c r="H19" s="15"/>
      <c r="I19" s="12"/>
      <c r="J19" s="16"/>
      <c r="K19" s="127"/>
      <c r="L19" s="133">
        <f t="shared" si="0"/>
      </c>
      <c r="M19" s="134">
        <f t="shared" si="1"/>
      </c>
      <c r="N19" s="1">
        <f t="shared" si="5"/>
        <v>0</v>
      </c>
      <c r="O19" s="136">
        <f t="shared" si="2"/>
      </c>
      <c r="P19" s="135">
        <f>IF(C19=FALSE,"",VLOOKUP($E19,Categorias,5,FALSE))</f>
      </c>
      <c r="Q19" s="132">
        <f t="shared" si="4"/>
      </c>
      <c r="R19" s="54"/>
    </row>
    <row r="20" spans="1:17" ht="12.75">
      <c r="A20" s="142">
        <f>IF(C20=FALSE,"",IF(Instrucciones!$D$7=FALSE,"",Instrucciones!$D$7))</f>
      </c>
      <c r="B20" s="11"/>
      <c r="C20" s="12"/>
      <c r="D20" s="12"/>
      <c r="E20" s="20"/>
      <c r="F20" s="10"/>
      <c r="G20" s="116"/>
      <c r="H20" s="15"/>
      <c r="I20" s="12"/>
      <c r="J20" s="16"/>
      <c r="K20" s="127"/>
      <c r="L20" s="133">
        <f t="shared" si="0"/>
      </c>
      <c r="M20" s="134">
        <f t="shared" si="1"/>
      </c>
      <c r="N20" s="1">
        <f t="shared" si="5"/>
        <v>0</v>
      </c>
      <c r="O20" s="136">
        <f t="shared" si="2"/>
      </c>
      <c r="P20" s="135">
        <f t="shared" si="3"/>
      </c>
      <c r="Q20" s="132">
        <f t="shared" si="4"/>
      </c>
    </row>
    <row r="21" spans="1:17" ht="12.75">
      <c r="A21" s="142">
        <f>IF(C21=FALSE,"",IF(Instrucciones!$D$7=FALSE,"",Instrucciones!$D$7))</f>
      </c>
      <c r="B21" s="11"/>
      <c r="C21" s="12"/>
      <c r="D21" s="12"/>
      <c r="E21" s="20"/>
      <c r="F21" s="10"/>
      <c r="G21" s="116"/>
      <c r="H21" s="15"/>
      <c r="I21" s="12"/>
      <c r="J21" s="16"/>
      <c r="K21" s="127"/>
      <c r="L21" s="133">
        <f t="shared" si="0"/>
      </c>
      <c r="M21" s="134">
        <f t="shared" si="1"/>
      </c>
      <c r="N21" s="1">
        <f t="shared" si="5"/>
        <v>0</v>
      </c>
      <c r="O21" s="136">
        <f t="shared" si="2"/>
      </c>
      <c r="P21" s="135">
        <f t="shared" si="3"/>
      </c>
      <c r="Q21" s="132">
        <f t="shared" si="4"/>
      </c>
    </row>
    <row r="22" spans="1:17" ht="12.75">
      <c r="A22" s="142">
        <f>IF(C22=FALSE,"",IF(Instrucciones!$D$7=FALSE,"",Instrucciones!$D$7))</f>
      </c>
      <c r="B22" s="11"/>
      <c r="C22" s="12"/>
      <c r="D22" s="12"/>
      <c r="E22" s="20"/>
      <c r="F22" s="10"/>
      <c r="G22" s="116"/>
      <c r="H22" s="15"/>
      <c r="I22" s="12"/>
      <c r="J22" s="16"/>
      <c r="K22" s="127"/>
      <c r="L22" s="133">
        <f t="shared" si="0"/>
      </c>
      <c r="M22" s="134">
        <f t="shared" si="1"/>
      </c>
      <c r="N22" s="1">
        <f t="shared" si="5"/>
        <v>0</v>
      </c>
      <c r="O22" s="136">
        <f t="shared" si="2"/>
      </c>
      <c r="P22" s="135">
        <f t="shared" si="3"/>
      </c>
      <c r="Q22" s="132">
        <f t="shared" si="4"/>
      </c>
    </row>
    <row r="23" spans="1:17" ht="12.75">
      <c r="A23" s="142">
        <f>IF(C23=FALSE,"",IF(Instrucciones!$D$7=FALSE,"",Instrucciones!$D$7))</f>
      </c>
      <c r="B23" s="11"/>
      <c r="C23" s="12"/>
      <c r="D23" s="12"/>
      <c r="E23" s="20"/>
      <c r="F23" s="10"/>
      <c r="G23" s="116"/>
      <c r="H23" s="15"/>
      <c r="I23" s="12"/>
      <c r="J23" s="16"/>
      <c r="K23" s="127"/>
      <c r="L23" s="133">
        <f t="shared" si="0"/>
      </c>
      <c r="M23" s="134">
        <f t="shared" si="1"/>
      </c>
      <c r="N23" s="1">
        <f t="shared" si="5"/>
        <v>0</v>
      </c>
      <c r="O23" s="136">
        <f t="shared" si="2"/>
      </c>
      <c r="P23" s="135">
        <f t="shared" si="3"/>
      </c>
      <c r="Q23" s="132">
        <f t="shared" si="4"/>
      </c>
    </row>
    <row r="24" spans="1:17" ht="12.75">
      <c r="A24" s="142">
        <f>IF(C24=FALSE,"",IF(Instrucciones!$D$7=FALSE,"",Instrucciones!$D$7))</f>
      </c>
      <c r="B24" s="11"/>
      <c r="C24" s="12"/>
      <c r="D24" s="12"/>
      <c r="E24" s="20"/>
      <c r="F24" s="10"/>
      <c r="G24" s="116"/>
      <c r="H24" s="15"/>
      <c r="I24" s="12"/>
      <c r="J24" s="16"/>
      <c r="K24" s="127"/>
      <c r="L24" s="133">
        <f t="shared" si="0"/>
      </c>
      <c r="M24" s="134">
        <f t="shared" si="1"/>
      </c>
      <c r="N24" s="1">
        <f t="shared" si="5"/>
        <v>0</v>
      </c>
      <c r="O24" s="136">
        <f t="shared" si="2"/>
      </c>
      <c r="P24" s="135">
        <f t="shared" si="3"/>
      </c>
      <c r="Q24" s="132">
        <f t="shared" si="4"/>
      </c>
    </row>
    <row r="25" spans="1:17" ht="12.75">
      <c r="A25" s="142">
        <f>IF(C25=FALSE,"",IF(Instrucciones!$D$7=FALSE,"",Instrucciones!$D$7))</f>
      </c>
      <c r="B25" s="11"/>
      <c r="C25" s="12"/>
      <c r="D25" s="12"/>
      <c r="E25" s="20"/>
      <c r="F25" s="10"/>
      <c r="G25" s="116"/>
      <c r="H25" s="15"/>
      <c r="I25" s="12"/>
      <c r="J25" s="16"/>
      <c r="K25" s="127"/>
      <c r="L25" s="133">
        <f t="shared" si="0"/>
      </c>
      <c r="M25" s="134">
        <f t="shared" si="1"/>
      </c>
      <c r="N25" s="1">
        <f t="shared" si="5"/>
        <v>0</v>
      </c>
      <c r="O25" s="136">
        <f t="shared" si="2"/>
      </c>
      <c r="P25" s="135">
        <f t="shared" si="3"/>
      </c>
      <c r="Q25" s="132">
        <f t="shared" si="4"/>
      </c>
    </row>
    <row r="26" spans="1:17" ht="12.75">
      <c r="A26" s="142">
        <f>IF(C26=FALSE,"",IF(Instrucciones!$D$7=FALSE,"",Instrucciones!$D$7))</f>
      </c>
      <c r="B26" s="11"/>
      <c r="C26" s="12"/>
      <c r="D26" s="12"/>
      <c r="E26" s="20"/>
      <c r="F26" s="10"/>
      <c r="G26" s="116"/>
      <c r="H26" s="15"/>
      <c r="I26" s="12"/>
      <c r="J26" s="16"/>
      <c r="K26" s="127"/>
      <c r="L26" s="133">
        <f t="shared" si="0"/>
      </c>
      <c r="M26" s="134">
        <f t="shared" si="1"/>
      </c>
      <c r="N26" s="1">
        <f t="shared" si="5"/>
        <v>0</v>
      </c>
      <c r="O26" s="136">
        <f t="shared" si="2"/>
      </c>
      <c r="P26" s="135">
        <f t="shared" si="3"/>
      </c>
      <c r="Q26" s="132">
        <f t="shared" si="4"/>
      </c>
    </row>
    <row r="27" spans="1:17" ht="12.75">
      <c r="A27" s="142">
        <f>IF(C27=FALSE,"",IF(Instrucciones!$D$7=FALSE,"",Instrucciones!$D$7))</f>
      </c>
      <c r="B27" s="11"/>
      <c r="C27" s="12"/>
      <c r="D27" s="12"/>
      <c r="E27" s="20"/>
      <c r="F27" s="10"/>
      <c r="G27" s="116"/>
      <c r="H27" s="15"/>
      <c r="I27" s="12"/>
      <c r="J27" s="16"/>
      <c r="K27" s="127"/>
      <c r="L27" s="133">
        <f t="shared" si="0"/>
      </c>
      <c r="M27" s="134">
        <f t="shared" si="1"/>
      </c>
      <c r="N27" s="1">
        <f t="shared" si="5"/>
        <v>0</v>
      </c>
      <c r="O27" s="136">
        <f t="shared" si="2"/>
      </c>
      <c r="P27" s="135">
        <f t="shared" si="3"/>
      </c>
      <c r="Q27" s="132">
        <f t="shared" si="4"/>
      </c>
    </row>
    <row r="28" spans="1:17" ht="12.75">
      <c r="A28" s="142">
        <f>IF(C28=FALSE,"",IF(Instrucciones!$D$7=FALSE,"",Instrucciones!$D$7))</f>
      </c>
      <c r="B28" s="11"/>
      <c r="C28" s="12"/>
      <c r="D28" s="12"/>
      <c r="E28" s="20"/>
      <c r="F28" s="10"/>
      <c r="G28" s="116"/>
      <c r="H28" s="15"/>
      <c r="I28" s="12"/>
      <c r="J28" s="16"/>
      <c r="K28" s="127"/>
      <c r="L28" s="133">
        <f t="shared" si="0"/>
      </c>
      <c r="M28" s="134">
        <f t="shared" si="1"/>
      </c>
      <c r="N28" s="1">
        <f t="shared" si="5"/>
        <v>0</v>
      </c>
      <c r="O28" s="136">
        <f t="shared" si="2"/>
      </c>
      <c r="P28" s="135">
        <f t="shared" si="3"/>
      </c>
      <c r="Q28" s="132">
        <f t="shared" si="4"/>
      </c>
    </row>
    <row r="29" spans="1:17" ht="12.75">
      <c r="A29" s="142">
        <f>IF(C29=FALSE,"",IF(Instrucciones!$D$7=FALSE,"",Instrucciones!$D$7))</f>
      </c>
      <c r="B29" s="11"/>
      <c r="C29" s="12"/>
      <c r="D29" s="12"/>
      <c r="E29" s="20"/>
      <c r="F29" s="10"/>
      <c r="G29" s="116"/>
      <c r="H29" s="15"/>
      <c r="I29" s="12"/>
      <c r="J29" s="16"/>
      <c r="K29" s="127"/>
      <c r="L29" s="133">
        <f t="shared" si="0"/>
      </c>
      <c r="M29" s="134">
        <f t="shared" si="1"/>
      </c>
      <c r="N29" s="1">
        <f t="shared" si="5"/>
        <v>0</v>
      </c>
      <c r="O29" s="136">
        <f t="shared" si="2"/>
      </c>
      <c r="P29" s="135">
        <f t="shared" si="3"/>
      </c>
      <c r="Q29" s="132">
        <f t="shared" si="4"/>
      </c>
    </row>
    <row r="30" spans="1:17" ht="12.75">
      <c r="A30" s="142">
        <f>IF(C30=FALSE,"",IF(Instrucciones!$D$7=FALSE,"",Instrucciones!$D$7))</f>
      </c>
      <c r="B30" s="11"/>
      <c r="C30" s="12"/>
      <c r="D30" s="12"/>
      <c r="E30" s="20"/>
      <c r="F30" s="10"/>
      <c r="G30" s="116"/>
      <c r="H30" s="15"/>
      <c r="I30" s="12"/>
      <c r="J30" s="16"/>
      <c r="K30" s="127"/>
      <c r="L30" s="133">
        <f t="shared" si="0"/>
      </c>
      <c r="M30" s="134">
        <f t="shared" si="1"/>
      </c>
      <c r="N30" s="1">
        <f t="shared" si="5"/>
        <v>0</v>
      </c>
      <c r="O30" s="136">
        <f t="shared" si="2"/>
      </c>
      <c r="P30" s="135">
        <f t="shared" si="3"/>
      </c>
      <c r="Q30" s="132">
        <f t="shared" si="4"/>
      </c>
    </row>
    <row r="31" spans="1:17" ht="12.75">
      <c r="A31" s="142">
        <f>IF(C31=FALSE,"",IF(Instrucciones!$D$7=FALSE,"",Instrucciones!$D$7))</f>
      </c>
      <c r="B31" s="11"/>
      <c r="C31" s="12"/>
      <c r="D31" s="12"/>
      <c r="E31" s="20"/>
      <c r="F31" s="10"/>
      <c r="G31" s="116"/>
      <c r="H31" s="15"/>
      <c r="I31" s="12"/>
      <c r="J31" s="16"/>
      <c r="K31" s="127"/>
      <c r="L31" s="133">
        <f t="shared" si="0"/>
      </c>
      <c r="M31" s="134">
        <f t="shared" si="1"/>
      </c>
      <c r="N31" s="1">
        <f t="shared" si="5"/>
        <v>0</v>
      </c>
      <c r="O31" s="136">
        <f t="shared" si="2"/>
      </c>
      <c r="P31" s="135">
        <f t="shared" si="3"/>
      </c>
      <c r="Q31" s="132">
        <f t="shared" si="4"/>
      </c>
    </row>
    <row r="32" spans="1:17" ht="12.75">
      <c r="A32" s="142">
        <f>IF(C32=FALSE,"",IF(Instrucciones!$D$7=FALSE,"",Instrucciones!$D$7))</f>
      </c>
      <c r="B32" s="11"/>
      <c r="C32" s="12"/>
      <c r="D32" s="12"/>
      <c r="E32" s="20"/>
      <c r="F32" s="10"/>
      <c r="G32" s="116"/>
      <c r="H32" s="15"/>
      <c r="I32" s="12"/>
      <c r="J32" s="16"/>
      <c r="K32" s="127"/>
      <c r="L32" s="133">
        <f t="shared" si="0"/>
      </c>
      <c r="M32" s="134">
        <f t="shared" si="1"/>
      </c>
      <c r="N32" s="1">
        <f t="shared" si="5"/>
        <v>0</v>
      </c>
      <c r="O32" s="136">
        <f t="shared" si="2"/>
      </c>
      <c r="P32" s="135">
        <f t="shared" si="3"/>
      </c>
      <c r="Q32" s="132">
        <f t="shared" si="4"/>
      </c>
    </row>
    <row r="33" spans="1:17" ht="12.75">
      <c r="A33" s="142">
        <f>IF(C33=FALSE,"",IF(Instrucciones!$D$7=FALSE,"",Instrucciones!$D$7))</f>
      </c>
      <c r="B33" s="11"/>
      <c r="C33" s="12"/>
      <c r="D33" s="12"/>
      <c r="E33" s="20"/>
      <c r="F33" s="10"/>
      <c r="G33" s="116"/>
      <c r="H33" s="15"/>
      <c r="I33" s="12"/>
      <c r="J33" s="16"/>
      <c r="K33" s="127"/>
      <c r="L33" s="133">
        <f t="shared" si="0"/>
      </c>
      <c r="M33" s="134">
        <f t="shared" si="1"/>
      </c>
      <c r="N33" s="1">
        <f t="shared" si="5"/>
        <v>0</v>
      </c>
      <c r="O33" s="136">
        <f t="shared" si="2"/>
      </c>
      <c r="P33" s="135">
        <f t="shared" si="3"/>
      </c>
      <c r="Q33" s="132">
        <f t="shared" si="4"/>
      </c>
    </row>
    <row r="34" spans="1:17" ht="12.75">
      <c r="A34" s="142">
        <f>IF(C34=FALSE,"",IF(Instrucciones!$D$7=FALSE,"",Instrucciones!$D$7))</f>
      </c>
      <c r="B34" s="11"/>
      <c r="C34" s="12"/>
      <c r="D34" s="12"/>
      <c r="E34" s="20"/>
      <c r="F34" s="10"/>
      <c r="G34" s="116"/>
      <c r="H34" s="15"/>
      <c r="I34" s="12"/>
      <c r="J34" s="16"/>
      <c r="K34" s="127"/>
      <c r="L34" s="133">
        <f t="shared" si="0"/>
      </c>
      <c r="M34" s="134">
        <f t="shared" si="1"/>
      </c>
      <c r="N34" s="1">
        <f t="shared" si="5"/>
        <v>0</v>
      </c>
      <c r="O34" s="136">
        <f t="shared" si="2"/>
      </c>
      <c r="P34" s="135">
        <f t="shared" si="3"/>
      </c>
      <c r="Q34" s="132">
        <f t="shared" si="4"/>
      </c>
    </row>
    <row r="35" spans="1:17" ht="12.75">
      <c r="A35" s="142">
        <f>IF(C35=FALSE,"",IF(Instrucciones!$D$7=FALSE,"",Instrucciones!$D$7))</f>
      </c>
      <c r="B35" s="11"/>
      <c r="C35" s="12"/>
      <c r="D35" s="12"/>
      <c r="E35" s="20"/>
      <c r="F35" s="10"/>
      <c r="G35" s="116"/>
      <c r="H35" s="15"/>
      <c r="I35" s="12"/>
      <c r="J35" s="16"/>
      <c r="K35" s="127"/>
      <c r="L35" s="133">
        <f t="shared" si="0"/>
      </c>
      <c r="M35" s="134">
        <f t="shared" si="1"/>
      </c>
      <c r="N35" s="1">
        <f t="shared" si="5"/>
        <v>0</v>
      </c>
      <c r="O35" s="136">
        <f t="shared" si="2"/>
      </c>
      <c r="P35" s="135">
        <f t="shared" si="3"/>
      </c>
      <c r="Q35" s="132">
        <f t="shared" si="4"/>
      </c>
    </row>
    <row r="36" spans="1:17" ht="12.75">
      <c r="A36" s="142">
        <f>IF(C36=FALSE,"",IF(Instrucciones!$D$7=FALSE,"",Instrucciones!$D$7))</f>
      </c>
      <c r="B36" s="11"/>
      <c r="C36" s="12"/>
      <c r="D36" s="12"/>
      <c r="E36" s="20"/>
      <c r="F36" s="10"/>
      <c r="G36" s="116"/>
      <c r="H36" s="15"/>
      <c r="I36" s="12"/>
      <c r="J36" s="16"/>
      <c r="K36" s="127"/>
      <c r="L36" s="133">
        <f t="shared" si="0"/>
      </c>
      <c r="M36" s="134">
        <f t="shared" si="1"/>
      </c>
      <c r="N36" s="1">
        <f t="shared" si="5"/>
        <v>0</v>
      </c>
      <c r="O36" s="136">
        <f t="shared" si="2"/>
      </c>
      <c r="P36" s="135">
        <f t="shared" si="3"/>
      </c>
      <c r="Q36" s="132">
        <f t="shared" si="4"/>
      </c>
    </row>
    <row r="37" spans="1:17" ht="12.75">
      <c r="A37" s="142">
        <f>IF(C37=FALSE,"",IF(Instrucciones!$D$7=FALSE,"",Instrucciones!$D$7))</f>
      </c>
      <c r="B37" s="11"/>
      <c r="C37" s="12"/>
      <c r="D37" s="12"/>
      <c r="E37" s="20"/>
      <c r="F37" s="10"/>
      <c r="G37" s="116"/>
      <c r="H37" s="15"/>
      <c r="I37" s="12"/>
      <c r="J37" s="16"/>
      <c r="K37" s="127"/>
      <c r="L37" s="133">
        <f t="shared" si="0"/>
      </c>
      <c r="M37" s="134">
        <f t="shared" si="1"/>
      </c>
      <c r="N37" s="1">
        <f t="shared" si="5"/>
        <v>0</v>
      </c>
      <c r="O37" s="136">
        <f t="shared" si="2"/>
      </c>
      <c r="P37" s="135">
        <f t="shared" si="3"/>
      </c>
      <c r="Q37" s="132">
        <f t="shared" si="4"/>
      </c>
    </row>
    <row r="38" spans="1:17" ht="12.75">
      <c r="A38" s="142">
        <f>IF(C38=FALSE,"",IF(Instrucciones!$D$7=FALSE,"",Instrucciones!$D$7))</f>
      </c>
      <c r="B38" s="11"/>
      <c r="C38" s="12"/>
      <c r="D38" s="12"/>
      <c r="E38" s="20"/>
      <c r="F38" s="10"/>
      <c r="G38" s="116"/>
      <c r="H38" s="15"/>
      <c r="I38" s="12"/>
      <c r="J38" s="16"/>
      <c r="K38" s="127"/>
      <c r="L38" s="133">
        <f t="shared" si="0"/>
      </c>
      <c r="M38" s="134">
        <f t="shared" si="1"/>
      </c>
      <c r="N38" s="1">
        <f t="shared" si="5"/>
        <v>0</v>
      </c>
      <c r="O38" s="136">
        <f t="shared" si="2"/>
      </c>
      <c r="P38" s="135">
        <f t="shared" si="3"/>
      </c>
      <c r="Q38" s="132">
        <f t="shared" si="4"/>
      </c>
    </row>
    <row r="39" spans="1:17" ht="12.75">
      <c r="A39" s="142">
        <f>IF(C39=FALSE,"",IF(Instrucciones!$D$7=FALSE,"",Instrucciones!$D$7))</f>
      </c>
      <c r="B39" s="11"/>
      <c r="C39" s="12"/>
      <c r="D39" s="12"/>
      <c r="E39" s="20"/>
      <c r="F39" s="10"/>
      <c r="G39" s="116"/>
      <c r="H39" s="15"/>
      <c r="I39" s="12"/>
      <c r="J39" s="16"/>
      <c r="K39" s="127"/>
      <c r="L39" s="133">
        <f t="shared" si="0"/>
      </c>
      <c r="M39" s="134">
        <f t="shared" si="1"/>
      </c>
      <c r="N39" s="1">
        <f t="shared" si="5"/>
        <v>0</v>
      </c>
      <c r="O39" s="136">
        <f t="shared" si="2"/>
      </c>
      <c r="P39" s="135">
        <f t="shared" si="3"/>
      </c>
      <c r="Q39" s="132">
        <f t="shared" si="4"/>
      </c>
    </row>
    <row r="40" spans="1:17" ht="12.75">
      <c r="A40" s="142">
        <f>IF(C40=FALSE,"",IF(Instrucciones!$D$7=FALSE,"",Instrucciones!$D$7))</f>
      </c>
      <c r="B40" s="11"/>
      <c r="C40" s="12"/>
      <c r="D40" s="12"/>
      <c r="E40" s="20"/>
      <c r="F40" s="10"/>
      <c r="G40" s="116"/>
      <c r="H40" s="15"/>
      <c r="I40" s="12"/>
      <c r="J40" s="16"/>
      <c r="K40" s="127"/>
      <c r="L40" s="133">
        <f aca="true" t="shared" si="6" ref="L40:L70">IF(C40=FALSE,"",IF(AND(2010-D40&gt;=VLOOKUP(E40,Categorias,2,FALSE),2010-D40&lt;=VLOOKUP(E40,Categorias,3,FALSE)),"","X"))</f>
      </c>
      <c r="M40" s="134">
        <f aca="true" t="shared" si="7" ref="M40:M71">IF(C40=FALSE,"",VLOOKUP($E40,Categorias,4,FALSE))</f>
      </c>
      <c r="N40" s="1">
        <f t="shared" si="5"/>
        <v>0</v>
      </c>
      <c r="O40" s="136">
        <f aca="true" t="shared" si="8" ref="O40:O71">IF(C40=FALSE,"",IF(H40&lt;1,2,0))</f>
      </c>
      <c r="P40" s="135">
        <f aca="true" t="shared" si="9" ref="P40:P71">IF(C40=FALSE,"",VLOOKUP($E40,Categorias,5,FALSE))</f>
      </c>
      <c r="Q40" s="132">
        <f aca="true" t="shared" si="10" ref="Q40:Q71">IF(C40=FALSE,"",IF(K40="",N40+O40+P40,N40+O40+P40+2))</f>
      </c>
    </row>
    <row r="41" spans="1:17" ht="12.75">
      <c r="A41" s="142">
        <f>IF(C41=FALSE,"",IF(Instrucciones!$D$7=FALSE,"",Instrucciones!$D$7))</f>
      </c>
      <c r="B41" s="11"/>
      <c r="C41" s="12"/>
      <c r="D41" s="12"/>
      <c r="E41" s="20"/>
      <c r="F41" s="10"/>
      <c r="G41" s="116"/>
      <c r="H41" s="15"/>
      <c r="I41" s="12"/>
      <c r="J41" s="16"/>
      <c r="K41" s="127"/>
      <c r="L41" s="133">
        <f t="shared" si="6"/>
      </c>
      <c r="M41" s="134">
        <f t="shared" si="7"/>
      </c>
      <c r="N41" s="1">
        <f t="shared" si="5"/>
        <v>0</v>
      </c>
      <c r="O41" s="136">
        <f t="shared" si="8"/>
      </c>
      <c r="P41" s="135">
        <f t="shared" si="9"/>
      </c>
      <c r="Q41" s="132">
        <f t="shared" si="10"/>
      </c>
    </row>
    <row r="42" spans="1:17" ht="12.75">
      <c r="A42" s="142">
        <f>IF(C42=FALSE,"",IF(Instrucciones!$D$7=FALSE,"",Instrucciones!$D$7))</f>
      </c>
      <c r="B42" s="11"/>
      <c r="C42" s="12"/>
      <c r="D42" s="12"/>
      <c r="E42" s="20"/>
      <c r="F42" s="10"/>
      <c r="G42" s="116"/>
      <c r="H42" s="15"/>
      <c r="I42" s="12"/>
      <c r="J42" s="16"/>
      <c r="K42" s="127"/>
      <c r="L42" s="133">
        <f t="shared" si="6"/>
      </c>
      <c r="M42" s="134">
        <f t="shared" si="7"/>
      </c>
      <c r="N42" s="1">
        <f t="shared" si="5"/>
        <v>0</v>
      </c>
      <c r="O42" s="136">
        <f t="shared" si="8"/>
      </c>
      <c r="P42" s="135">
        <f t="shared" si="9"/>
      </c>
      <c r="Q42" s="132">
        <f t="shared" si="10"/>
      </c>
    </row>
    <row r="43" spans="1:17" ht="12.75">
      <c r="A43" s="142">
        <f>IF(C43=FALSE,"",IF(Instrucciones!$D$7=FALSE,"",Instrucciones!$D$7))</f>
      </c>
      <c r="B43" s="11"/>
      <c r="C43" s="12"/>
      <c r="D43" s="12"/>
      <c r="E43" s="20"/>
      <c r="F43" s="10"/>
      <c r="G43" s="116"/>
      <c r="H43" s="15"/>
      <c r="I43" s="12"/>
      <c r="J43" s="16"/>
      <c r="K43" s="127"/>
      <c r="L43" s="133">
        <f t="shared" si="6"/>
      </c>
      <c r="M43" s="134">
        <f t="shared" si="7"/>
      </c>
      <c r="N43" s="1">
        <f t="shared" si="5"/>
        <v>0</v>
      </c>
      <c r="O43" s="136">
        <f t="shared" si="8"/>
      </c>
      <c r="P43" s="135">
        <f t="shared" si="9"/>
      </c>
      <c r="Q43" s="132">
        <f t="shared" si="10"/>
      </c>
    </row>
    <row r="44" spans="1:17" ht="12.75">
      <c r="A44" s="142">
        <f>IF(C44=FALSE,"",IF(Instrucciones!$D$7=FALSE,"",Instrucciones!$D$7))</f>
      </c>
      <c r="B44" s="11"/>
      <c r="C44" s="12"/>
      <c r="D44" s="12"/>
      <c r="E44" s="20"/>
      <c r="F44" s="10"/>
      <c r="G44" s="116"/>
      <c r="H44" s="15"/>
      <c r="I44" s="12"/>
      <c r="J44" s="16"/>
      <c r="K44" s="127"/>
      <c r="L44" s="133">
        <f t="shared" si="6"/>
      </c>
      <c r="M44" s="134">
        <f t="shared" si="7"/>
      </c>
      <c r="N44" s="1">
        <f t="shared" si="5"/>
        <v>0</v>
      </c>
      <c r="O44" s="136">
        <f t="shared" si="8"/>
      </c>
      <c r="P44" s="135">
        <f t="shared" si="9"/>
      </c>
      <c r="Q44" s="132">
        <f t="shared" si="10"/>
      </c>
    </row>
    <row r="45" spans="1:17" ht="12.75">
      <c r="A45" s="142">
        <f>IF(C45=FALSE,"",IF(Instrucciones!$D$7=FALSE,"",Instrucciones!$D$7))</f>
      </c>
      <c r="B45" s="11"/>
      <c r="C45" s="12"/>
      <c r="D45" s="12"/>
      <c r="E45" s="20"/>
      <c r="F45" s="10"/>
      <c r="G45" s="116"/>
      <c r="H45" s="15"/>
      <c r="I45" s="12"/>
      <c r="J45" s="16"/>
      <c r="K45" s="127"/>
      <c r="L45" s="133">
        <f t="shared" si="6"/>
      </c>
      <c r="M45" s="134">
        <f t="shared" si="7"/>
      </c>
      <c r="N45" s="1">
        <f t="shared" si="5"/>
        <v>0</v>
      </c>
      <c r="O45" s="136">
        <f t="shared" si="8"/>
      </c>
      <c r="P45" s="135">
        <f t="shared" si="9"/>
      </c>
      <c r="Q45" s="132">
        <f t="shared" si="10"/>
      </c>
    </row>
    <row r="46" spans="1:17" ht="12.75">
      <c r="A46" s="142">
        <f>IF(C46=FALSE,"",IF(Instrucciones!$D$7=FALSE,"",Instrucciones!$D$7))</f>
      </c>
      <c r="B46" s="11"/>
      <c r="C46" s="12"/>
      <c r="D46" s="12"/>
      <c r="E46" s="20"/>
      <c r="F46" s="10"/>
      <c r="G46" s="116"/>
      <c r="H46" s="15"/>
      <c r="I46" s="12"/>
      <c r="J46" s="16"/>
      <c r="K46" s="127"/>
      <c r="L46" s="133">
        <f t="shared" si="6"/>
      </c>
      <c r="M46" s="134">
        <f t="shared" si="7"/>
      </c>
      <c r="N46" s="1">
        <f t="shared" si="5"/>
        <v>0</v>
      </c>
      <c r="O46" s="136">
        <f t="shared" si="8"/>
      </c>
      <c r="P46" s="135">
        <f t="shared" si="9"/>
      </c>
      <c r="Q46" s="132">
        <f t="shared" si="10"/>
      </c>
    </row>
    <row r="47" spans="1:17" ht="12.75">
      <c r="A47" s="142">
        <f>IF(C47=FALSE,"",IF(Instrucciones!$D$7=FALSE,"",Instrucciones!$D$7))</f>
      </c>
      <c r="B47" s="11"/>
      <c r="C47" s="12"/>
      <c r="D47" s="12"/>
      <c r="E47" s="20"/>
      <c r="F47" s="10"/>
      <c r="G47" s="116"/>
      <c r="H47" s="15"/>
      <c r="I47" s="12"/>
      <c r="J47" s="16"/>
      <c r="K47" s="127"/>
      <c r="L47" s="133">
        <f t="shared" si="6"/>
      </c>
      <c r="M47" s="134">
        <f t="shared" si="7"/>
      </c>
      <c r="N47" s="1">
        <f t="shared" si="5"/>
        <v>0</v>
      </c>
      <c r="O47" s="136">
        <f t="shared" si="8"/>
      </c>
      <c r="P47" s="135">
        <f t="shared" si="9"/>
      </c>
      <c r="Q47" s="132">
        <f t="shared" si="10"/>
      </c>
    </row>
    <row r="48" spans="1:17" ht="12.75">
      <c r="A48" s="142">
        <f>IF(C48=FALSE,"",IF(Instrucciones!$D$7=FALSE,"",Instrucciones!$D$7))</f>
      </c>
      <c r="B48" s="11"/>
      <c r="C48" s="12"/>
      <c r="D48" s="12"/>
      <c r="E48" s="20"/>
      <c r="F48" s="10"/>
      <c r="G48" s="116"/>
      <c r="H48" s="15"/>
      <c r="I48" s="12"/>
      <c r="J48" s="16"/>
      <c r="K48" s="127"/>
      <c r="L48" s="133">
        <f t="shared" si="6"/>
      </c>
      <c r="M48" s="134">
        <f t="shared" si="7"/>
      </c>
      <c r="N48" s="1">
        <f t="shared" si="5"/>
        <v>0</v>
      </c>
      <c r="O48" s="136">
        <f t="shared" si="8"/>
      </c>
      <c r="P48" s="135">
        <f t="shared" si="9"/>
      </c>
      <c r="Q48" s="132">
        <f t="shared" si="10"/>
      </c>
    </row>
    <row r="49" spans="1:17" ht="12.75">
      <c r="A49" s="142">
        <f>IF(C49=FALSE,"",IF(Instrucciones!$D$7=FALSE,"",Instrucciones!$D$7))</f>
      </c>
      <c r="B49" s="11"/>
      <c r="C49" s="12"/>
      <c r="D49" s="12"/>
      <c r="E49" s="20"/>
      <c r="F49" s="10"/>
      <c r="G49" s="116"/>
      <c r="H49" s="15"/>
      <c r="I49" s="12"/>
      <c r="J49" s="16"/>
      <c r="K49" s="127"/>
      <c r="L49" s="133">
        <f t="shared" si="6"/>
      </c>
      <c r="M49" s="134">
        <f t="shared" si="7"/>
      </c>
      <c r="N49" s="1">
        <f t="shared" si="5"/>
        <v>0</v>
      </c>
      <c r="O49" s="136">
        <f t="shared" si="8"/>
      </c>
      <c r="P49" s="135">
        <f t="shared" si="9"/>
      </c>
      <c r="Q49" s="132">
        <f t="shared" si="10"/>
      </c>
    </row>
    <row r="50" spans="1:17" ht="12.75">
      <c r="A50" s="142">
        <f>IF(C50=FALSE,"",IF(Instrucciones!$D$7=FALSE,"",Instrucciones!$D$7))</f>
      </c>
      <c r="B50" s="11"/>
      <c r="C50" s="12"/>
      <c r="D50" s="12"/>
      <c r="E50" s="20"/>
      <c r="F50" s="10"/>
      <c r="G50" s="116"/>
      <c r="H50" s="15"/>
      <c r="I50" s="12"/>
      <c r="J50" s="16"/>
      <c r="K50" s="127"/>
      <c r="L50" s="133">
        <f t="shared" si="6"/>
      </c>
      <c r="M50" s="134">
        <f t="shared" si="7"/>
      </c>
      <c r="N50" s="1">
        <f t="shared" si="5"/>
        <v>0</v>
      </c>
      <c r="O50" s="136">
        <f t="shared" si="8"/>
      </c>
      <c r="P50" s="135">
        <f t="shared" si="9"/>
      </c>
      <c r="Q50" s="132">
        <f t="shared" si="10"/>
      </c>
    </row>
    <row r="51" spans="1:17" ht="12.75">
      <c r="A51" s="142">
        <f>IF(C51=FALSE,"",IF(Instrucciones!$D$7=FALSE,"",Instrucciones!$D$7))</f>
      </c>
      <c r="B51" s="11"/>
      <c r="C51" s="12"/>
      <c r="D51" s="12"/>
      <c r="E51" s="20"/>
      <c r="F51" s="10"/>
      <c r="G51" s="116"/>
      <c r="H51" s="15"/>
      <c r="I51" s="12"/>
      <c r="J51" s="16"/>
      <c r="K51" s="127"/>
      <c r="L51" s="133">
        <f t="shared" si="6"/>
      </c>
      <c r="M51" s="134">
        <f t="shared" si="7"/>
      </c>
      <c r="N51" s="1">
        <f t="shared" si="5"/>
        <v>0</v>
      </c>
      <c r="O51" s="136">
        <f t="shared" si="8"/>
      </c>
      <c r="P51" s="135">
        <f t="shared" si="9"/>
      </c>
      <c r="Q51" s="132">
        <f t="shared" si="10"/>
      </c>
    </row>
    <row r="52" spans="1:17" ht="12.75">
      <c r="A52" s="142">
        <f>IF(C52=FALSE,"",IF(Instrucciones!$D$7=FALSE,"",Instrucciones!$D$7))</f>
      </c>
      <c r="B52" s="11"/>
      <c r="C52" s="12"/>
      <c r="D52" s="12"/>
      <c r="E52" s="20"/>
      <c r="F52" s="10"/>
      <c r="G52" s="116"/>
      <c r="H52" s="15"/>
      <c r="I52" s="12"/>
      <c r="J52" s="16"/>
      <c r="K52" s="127"/>
      <c r="L52" s="133">
        <f t="shared" si="6"/>
      </c>
      <c r="M52" s="134">
        <f t="shared" si="7"/>
      </c>
      <c r="N52" s="1">
        <f t="shared" si="5"/>
        <v>0</v>
      </c>
      <c r="O52" s="136">
        <f t="shared" si="8"/>
      </c>
      <c r="P52" s="135">
        <f t="shared" si="9"/>
      </c>
      <c r="Q52" s="132">
        <f t="shared" si="10"/>
      </c>
    </row>
    <row r="53" spans="1:17" ht="12.75">
      <c r="A53" s="142">
        <f>IF(C53=FALSE,"",IF(Instrucciones!$D$7=FALSE,"",Instrucciones!$D$7))</f>
      </c>
      <c r="B53" s="11"/>
      <c r="C53" s="12"/>
      <c r="D53" s="12"/>
      <c r="E53" s="20"/>
      <c r="F53" s="10"/>
      <c r="G53" s="116"/>
      <c r="H53" s="15"/>
      <c r="I53" s="12"/>
      <c r="J53" s="16"/>
      <c r="K53" s="127"/>
      <c r="L53" s="133">
        <f t="shared" si="6"/>
      </c>
      <c r="M53" s="134">
        <f t="shared" si="7"/>
      </c>
      <c r="N53" s="1">
        <f t="shared" si="5"/>
        <v>0</v>
      </c>
      <c r="O53" s="136">
        <f t="shared" si="8"/>
      </c>
      <c r="P53" s="135">
        <f t="shared" si="9"/>
      </c>
      <c r="Q53" s="132">
        <f t="shared" si="10"/>
      </c>
    </row>
    <row r="54" spans="1:17" ht="12.75">
      <c r="A54" s="142">
        <f>IF(C54=FALSE,"",IF(Instrucciones!$D$7=FALSE,"",Instrucciones!$D$7))</f>
      </c>
      <c r="B54" s="11"/>
      <c r="C54" s="12"/>
      <c r="D54" s="12"/>
      <c r="E54" s="20"/>
      <c r="F54" s="10"/>
      <c r="G54" s="116"/>
      <c r="H54" s="15"/>
      <c r="I54" s="12"/>
      <c r="J54" s="16"/>
      <c r="K54" s="127"/>
      <c r="L54" s="133">
        <f t="shared" si="6"/>
      </c>
      <c r="M54" s="134">
        <f t="shared" si="7"/>
      </c>
      <c r="N54" s="1">
        <f t="shared" si="5"/>
        <v>0</v>
      </c>
      <c r="O54" s="136">
        <f t="shared" si="8"/>
      </c>
      <c r="P54" s="135">
        <f t="shared" si="9"/>
      </c>
      <c r="Q54" s="132">
        <f t="shared" si="10"/>
      </c>
    </row>
    <row r="55" spans="1:17" ht="12.75">
      <c r="A55" s="142">
        <f>IF(C55=FALSE,"",IF(Instrucciones!$D$7=FALSE,"",Instrucciones!$D$7))</f>
      </c>
      <c r="B55" s="11"/>
      <c r="C55" s="12"/>
      <c r="D55" s="12"/>
      <c r="E55" s="20"/>
      <c r="F55" s="10"/>
      <c r="G55" s="116"/>
      <c r="H55" s="15"/>
      <c r="I55" s="12"/>
      <c r="J55" s="16"/>
      <c r="K55" s="127"/>
      <c r="L55" s="133">
        <f t="shared" si="6"/>
      </c>
      <c r="M55" s="134">
        <f t="shared" si="7"/>
      </c>
      <c r="N55" s="1">
        <f t="shared" si="5"/>
        <v>0</v>
      </c>
      <c r="O55" s="136">
        <f t="shared" si="8"/>
      </c>
      <c r="P55" s="135">
        <f t="shared" si="9"/>
      </c>
      <c r="Q55" s="132">
        <f t="shared" si="10"/>
      </c>
    </row>
    <row r="56" spans="1:17" ht="12.75">
      <c r="A56" s="142">
        <f>IF(C56=FALSE,"",IF(Instrucciones!$D$7=FALSE,"",Instrucciones!$D$7))</f>
      </c>
      <c r="B56" s="11"/>
      <c r="C56" s="12"/>
      <c r="D56" s="12"/>
      <c r="E56" s="20"/>
      <c r="F56" s="10"/>
      <c r="G56" s="116"/>
      <c r="H56" s="15"/>
      <c r="I56" s="12"/>
      <c r="J56" s="16"/>
      <c r="K56" s="127"/>
      <c r="L56" s="133">
        <f t="shared" si="6"/>
      </c>
      <c r="M56" s="134">
        <f t="shared" si="7"/>
      </c>
      <c r="N56" s="1">
        <f t="shared" si="5"/>
        <v>0</v>
      </c>
      <c r="O56" s="136">
        <f t="shared" si="8"/>
      </c>
      <c r="P56" s="135">
        <f t="shared" si="9"/>
      </c>
      <c r="Q56" s="132">
        <f t="shared" si="10"/>
      </c>
    </row>
    <row r="57" spans="1:17" ht="12.75">
      <c r="A57" s="142">
        <f>IF(C57=FALSE,"",IF(Instrucciones!$D$7=FALSE,"",Instrucciones!$D$7))</f>
      </c>
      <c r="B57" s="11"/>
      <c r="C57" s="12"/>
      <c r="D57" s="12"/>
      <c r="E57" s="20"/>
      <c r="F57" s="10"/>
      <c r="G57" s="116"/>
      <c r="H57" s="15"/>
      <c r="I57" s="12"/>
      <c r="J57" s="16"/>
      <c r="K57" s="127"/>
      <c r="L57" s="133">
        <f t="shared" si="6"/>
      </c>
      <c r="M57" s="134">
        <f t="shared" si="7"/>
      </c>
      <c r="N57" s="1">
        <f t="shared" si="5"/>
        <v>0</v>
      </c>
      <c r="O57" s="136">
        <f t="shared" si="8"/>
      </c>
      <c r="P57" s="135">
        <f t="shared" si="9"/>
      </c>
      <c r="Q57" s="132">
        <f t="shared" si="10"/>
      </c>
    </row>
    <row r="58" spans="1:17" ht="12.75">
      <c r="A58" s="142">
        <f>IF(C58=FALSE,"",IF(Instrucciones!$D$7=FALSE,"",Instrucciones!$D$7))</f>
      </c>
      <c r="B58" s="13"/>
      <c r="C58" s="14"/>
      <c r="D58" s="14"/>
      <c r="E58" s="21"/>
      <c r="F58" s="10"/>
      <c r="G58" s="116"/>
      <c r="H58" s="17"/>
      <c r="I58" s="14"/>
      <c r="J58" s="18"/>
      <c r="K58" s="127"/>
      <c r="L58" s="133">
        <f t="shared" si="6"/>
      </c>
      <c r="M58" s="134">
        <f t="shared" si="7"/>
      </c>
      <c r="N58" s="1">
        <f t="shared" si="5"/>
        <v>0</v>
      </c>
      <c r="O58" s="136">
        <f t="shared" si="8"/>
      </c>
      <c r="P58" s="135">
        <f t="shared" si="9"/>
      </c>
      <c r="Q58" s="132">
        <f t="shared" si="10"/>
      </c>
    </row>
    <row r="59" spans="1:17" ht="12.75">
      <c r="A59" s="142">
        <f>IF(C59=FALSE,"",IF(Instrucciones!$D$7=FALSE,"",Instrucciones!$D$7))</f>
      </c>
      <c r="B59" s="11"/>
      <c r="C59" s="12"/>
      <c r="D59" s="12"/>
      <c r="E59" s="20"/>
      <c r="F59" s="10"/>
      <c r="G59" s="116"/>
      <c r="H59" s="15"/>
      <c r="I59" s="12"/>
      <c r="J59" s="16"/>
      <c r="K59" s="127"/>
      <c r="L59" s="133">
        <f t="shared" si="6"/>
      </c>
      <c r="M59" s="134">
        <f t="shared" si="7"/>
      </c>
      <c r="N59" s="1">
        <f t="shared" si="5"/>
        <v>0</v>
      </c>
      <c r="O59" s="136">
        <f t="shared" si="8"/>
      </c>
      <c r="P59" s="135">
        <f t="shared" si="9"/>
      </c>
      <c r="Q59" s="132">
        <f t="shared" si="10"/>
      </c>
    </row>
    <row r="60" spans="1:17" ht="12.75">
      <c r="A60" s="142">
        <f>IF(C60=FALSE,"",IF(Instrucciones!$D$7=FALSE,"",Instrucciones!$D$7))</f>
      </c>
      <c r="B60" s="11"/>
      <c r="C60" s="12"/>
      <c r="D60" s="12"/>
      <c r="E60" s="20"/>
      <c r="F60" s="10"/>
      <c r="G60" s="116"/>
      <c r="H60" s="15"/>
      <c r="I60" s="12"/>
      <c r="J60" s="16"/>
      <c r="K60" s="127"/>
      <c r="L60" s="133">
        <f t="shared" si="6"/>
      </c>
      <c r="M60" s="134">
        <f t="shared" si="7"/>
      </c>
      <c r="N60" s="1">
        <f t="shared" si="5"/>
        <v>0</v>
      </c>
      <c r="O60" s="136">
        <f t="shared" si="8"/>
      </c>
      <c r="P60" s="135">
        <f t="shared" si="9"/>
      </c>
      <c r="Q60" s="132">
        <f t="shared" si="10"/>
      </c>
    </row>
    <row r="61" spans="1:17" ht="12.75">
      <c r="A61" s="142">
        <f>IF(C61=FALSE,"",IF(Instrucciones!$D$7=FALSE,"",Instrucciones!$D$7))</f>
      </c>
      <c r="B61" s="11"/>
      <c r="C61" s="12"/>
      <c r="D61" s="12"/>
      <c r="E61" s="20"/>
      <c r="F61" s="10"/>
      <c r="G61" s="116"/>
      <c r="H61" s="15"/>
      <c r="I61" s="12"/>
      <c r="J61" s="16"/>
      <c r="K61" s="127"/>
      <c r="L61" s="133">
        <f t="shared" si="6"/>
      </c>
      <c r="M61" s="134">
        <f t="shared" si="7"/>
      </c>
      <c r="N61" s="1">
        <f t="shared" si="5"/>
        <v>0</v>
      </c>
      <c r="O61" s="136">
        <f t="shared" si="8"/>
      </c>
      <c r="P61" s="135">
        <f t="shared" si="9"/>
      </c>
      <c r="Q61" s="132">
        <f t="shared" si="10"/>
      </c>
    </row>
    <row r="62" spans="1:17" ht="12.75">
      <c r="A62" s="142">
        <f>IF(C62=FALSE,"",IF(Instrucciones!$D$7=FALSE,"",Instrucciones!$D$7))</f>
      </c>
      <c r="B62" s="11"/>
      <c r="C62" s="12"/>
      <c r="D62" s="12"/>
      <c r="E62" s="20"/>
      <c r="F62" s="10"/>
      <c r="G62" s="116"/>
      <c r="H62" s="15"/>
      <c r="I62" s="12"/>
      <c r="J62" s="16"/>
      <c r="K62" s="127"/>
      <c r="L62" s="133">
        <f t="shared" si="6"/>
      </c>
      <c r="M62" s="134">
        <f t="shared" si="7"/>
      </c>
      <c r="N62" s="1">
        <f t="shared" si="5"/>
        <v>0</v>
      </c>
      <c r="O62" s="136">
        <f t="shared" si="8"/>
      </c>
      <c r="P62" s="135">
        <f t="shared" si="9"/>
      </c>
      <c r="Q62" s="132">
        <f t="shared" si="10"/>
      </c>
    </row>
    <row r="63" spans="1:17" ht="12.75">
      <c r="A63" s="142">
        <f>IF(C63=FALSE,"",IF(Instrucciones!$D$7=FALSE,"",Instrucciones!$D$7))</f>
      </c>
      <c r="B63" s="11"/>
      <c r="C63" s="12"/>
      <c r="D63" s="12"/>
      <c r="E63" s="20"/>
      <c r="F63" s="10"/>
      <c r="G63" s="116"/>
      <c r="H63" s="15"/>
      <c r="I63" s="12"/>
      <c r="J63" s="16"/>
      <c r="K63" s="127"/>
      <c r="L63" s="133">
        <f t="shared" si="6"/>
      </c>
      <c r="M63" s="134">
        <f t="shared" si="7"/>
      </c>
      <c r="N63" s="1">
        <f t="shared" si="5"/>
        <v>0</v>
      </c>
      <c r="O63" s="136">
        <f t="shared" si="8"/>
      </c>
      <c r="P63" s="135">
        <f t="shared" si="9"/>
      </c>
      <c r="Q63" s="132">
        <f t="shared" si="10"/>
      </c>
    </row>
    <row r="64" spans="1:17" ht="12.75">
      <c r="A64" s="142">
        <f>IF(C64=FALSE,"",IF(Instrucciones!$D$7=FALSE,"",Instrucciones!$D$7))</f>
      </c>
      <c r="B64" s="11"/>
      <c r="C64" s="12"/>
      <c r="D64" s="12"/>
      <c r="E64" s="20"/>
      <c r="F64" s="10"/>
      <c r="G64" s="116"/>
      <c r="H64" s="15"/>
      <c r="I64" s="12"/>
      <c r="J64" s="16"/>
      <c r="K64" s="127"/>
      <c r="L64" s="133">
        <f t="shared" si="6"/>
      </c>
      <c r="M64" s="134">
        <f t="shared" si="7"/>
      </c>
      <c r="N64" s="1">
        <f t="shared" si="5"/>
        <v>0</v>
      </c>
      <c r="O64" s="136">
        <f t="shared" si="8"/>
      </c>
      <c r="P64" s="135">
        <f t="shared" si="9"/>
      </c>
      <c r="Q64" s="132">
        <f t="shared" si="10"/>
      </c>
    </row>
    <row r="65" spans="1:17" ht="12.75">
      <c r="A65" s="142">
        <f>IF(C65=FALSE,"",IF(Instrucciones!$D$7=FALSE,"",Instrucciones!$D$7))</f>
      </c>
      <c r="B65" s="11"/>
      <c r="C65" s="12"/>
      <c r="D65" s="12"/>
      <c r="E65" s="20"/>
      <c r="F65" s="10"/>
      <c r="G65" s="116"/>
      <c r="H65" s="15"/>
      <c r="I65" s="12"/>
      <c r="J65" s="16"/>
      <c r="K65" s="127"/>
      <c r="L65" s="133">
        <f t="shared" si="6"/>
      </c>
      <c r="M65" s="134">
        <f t="shared" si="7"/>
      </c>
      <c r="N65" s="1">
        <f t="shared" si="5"/>
        <v>0</v>
      </c>
      <c r="O65" s="136">
        <f t="shared" si="8"/>
      </c>
      <c r="P65" s="135">
        <f t="shared" si="9"/>
      </c>
      <c r="Q65" s="132">
        <f t="shared" si="10"/>
      </c>
    </row>
    <row r="66" spans="1:17" ht="12.75">
      <c r="A66" s="142">
        <f>IF(C66=FALSE,"",IF(Instrucciones!$D$7=FALSE,"",Instrucciones!$D$7))</f>
      </c>
      <c r="B66" s="11"/>
      <c r="C66" s="12"/>
      <c r="D66" s="12"/>
      <c r="E66" s="20"/>
      <c r="F66" s="10"/>
      <c r="G66" s="116"/>
      <c r="H66" s="15"/>
      <c r="I66" s="12"/>
      <c r="J66" s="16"/>
      <c r="K66" s="127"/>
      <c r="L66" s="133">
        <f t="shared" si="6"/>
      </c>
      <c r="M66" s="134">
        <f t="shared" si="7"/>
      </c>
      <c r="N66" s="1">
        <f t="shared" si="5"/>
        <v>0</v>
      </c>
      <c r="O66" s="136">
        <f t="shared" si="8"/>
      </c>
      <c r="P66" s="135">
        <f t="shared" si="9"/>
      </c>
      <c r="Q66" s="132">
        <f t="shared" si="10"/>
      </c>
    </row>
    <row r="67" spans="1:17" ht="12.75">
      <c r="A67" s="142">
        <f>IF(C67=FALSE,"",IF(Instrucciones!$D$7=FALSE,"",Instrucciones!$D$7))</f>
      </c>
      <c r="B67" s="11"/>
      <c r="C67" s="12"/>
      <c r="D67" s="12"/>
      <c r="E67" s="20"/>
      <c r="F67" s="10"/>
      <c r="G67" s="116"/>
      <c r="H67" s="15"/>
      <c r="I67" s="12"/>
      <c r="J67" s="16"/>
      <c r="K67" s="127"/>
      <c r="L67" s="133">
        <f t="shared" si="6"/>
      </c>
      <c r="M67" s="134">
        <f t="shared" si="7"/>
      </c>
      <c r="N67" s="1">
        <f t="shared" si="5"/>
        <v>0</v>
      </c>
      <c r="O67" s="136">
        <f t="shared" si="8"/>
      </c>
      <c r="P67" s="135">
        <f t="shared" si="9"/>
      </c>
      <c r="Q67" s="132">
        <f t="shared" si="10"/>
      </c>
    </row>
    <row r="68" spans="1:17" ht="12.75">
      <c r="A68" s="142">
        <f>IF(C68=FALSE,"",IF(Instrucciones!$D$7=FALSE,"",Instrucciones!$D$7))</f>
      </c>
      <c r="B68" s="11"/>
      <c r="C68" s="12"/>
      <c r="D68" s="12"/>
      <c r="E68" s="20"/>
      <c r="F68" s="10"/>
      <c r="G68" s="116"/>
      <c r="H68" s="15"/>
      <c r="I68" s="12"/>
      <c r="J68" s="16"/>
      <c r="K68" s="127"/>
      <c r="L68" s="133">
        <f t="shared" si="6"/>
      </c>
      <c r="M68" s="134">
        <f t="shared" si="7"/>
      </c>
      <c r="N68" s="1">
        <f t="shared" si="5"/>
        <v>0</v>
      </c>
      <c r="O68" s="136">
        <f t="shared" si="8"/>
      </c>
      <c r="P68" s="135">
        <f t="shared" si="9"/>
      </c>
      <c r="Q68" s="132">
        <f t="shared" si="10"/>
      </c>
    </row>
    <row r="69" spans="1:17" ht="12.75">
      <c r="A69" s="142">
        <f>IF(C69=FALSE,"",IF(Instrucciones!$D$7=FALSE,"",Instrucciones!$D$7))</f>
      </c>
      <c r="B69" s="11"/>
      <c r="C69" s="12"/>
      <c r="D69" s="12"/>
      <c r="E69" s="20"/>
      <c r="F69" s="10"/>
      <c r="G69" s="116"/>
      <c r="H69" s="15"/>
      <c r="I69" s="12"/>
      <c r="J69" s="16"/>
      <c r="K69" s="127"/>
      <c r="L69" s="133">
        <f t="shared" si="6"/>
      </c>
      <c r="M69" s="134">
        <f t="shared" si="7"/>
      </c>
      <c r="N69" s="1">
        <f t="shared" si="5"/>
        <v>0</v>
      </c>
      <c r="O69" s="136">
        <f t="shared" si="8"/>
      </c>
      <c r="P69" s="135">
        <f t="shared" si="9"/>
      </c>
      <c r="Q69" s="132">
        <f t="shared" si="10"/>
      </c>
    </row>
    <row r="70" spans="1:17" ht="12.75">
      <c r="A70" s="142">
        <f>IF(C70=FALSE,"",IF(Instrucciones!$D$7=FALSE,"",Instrucciones!$D$7))</f>
      </c>
      <c r="B70" s="11"/>
      <c r="C70" s="12"/>
      <c r="D70" s="12"/>
      <c r="E70" s="20"/>
      <c r="F70" s="10"/>
      <c r="G70" s="116"/>
      <c r="H70" s="15"/>
      <c r="I70" s="12"/>
      <c r="J70" s="16"/>
      <c r="K70" s="127"/>
      <c r="L70" s="133">
        <f t="shared" si="6"/>
      </c>
      <c r="M70" s="134">
        <f t="shared" si="7"/>
      </c>
      <c r="N70" s="1">
        <f t="shared" si="5"/>
        <v>0</v>
      </c>
      <c r="O70" s="136">
        <f t="shared" si="8"/>
      </c>
      <c r="P70" s="135">
        <f t="shared" si="9"/>
      </c>
      <c r="Q70" s="132">
        <f t="shared" si="10"/>
      </c>
    </row>
    <row r="71" spans="1:17" ht="13.5" thickBot="1">
      <c r="A71" s="142">
        <f>IF(C71=FALSE,"",IF(Instrucciones!$D$7=FALSE,"",Instrucciones!$D$7))</f>
      </c>
      <c r="B71" s="13"/>
      <c r="C71" s="14"/>
      <c r="D71" s="14"/>
      <c r="E71" s="21"/>
      <c r="F71" s="125"/>
      <c r="G71" s="126"/>
      <c r="H71" s="17"/>
      <c r="I71" s="14"/>
      <c r="J71" s="18"/>
      <c r="K71" s="129"/>
      <c r="L71" s="137">
        <f>IF(C71=FALSE,"",IF(AND(2009-D71&gt;=VLOOKUP(E71,Categorias,2,FALSE),2009-D71&lt;=VLOOKUP(E71,Categorias,3,FALSE)),"","X"))</f>
      </c>
      <c r="M71" s="138">
        <f t="shared" si="7"/>
      </c>
      <c r="N71" s="1">
        <f t="shared" si="5"/>
        <v>0</v>
      </c>
      <c r="O71" s="140">
        <f t="shared" si="8"/>
      </c>
      <c r="P71" s="139">
        <f t="shared" si="9"/>
      </c>
      <c r="Q71" s="141">
        <f t="shared" si="10"/>
      </c>
    </row>
    <row r="72" spans="1:17" ht="13.5" thickBot="1">
      <c r="A72" s="49"/>
      <c r="B72" s="50"/>
      <c r="C72" s="50"/>
      <c r="D72" s="50"/>
      <c r="E72" s="50"/>
      <c r="F72" s="50"/>
      <c r="G72" s="50"/>
      <c r="H72" s="50"/>
      <c r="I72" s="130"/>
      <c r="J72" s="51" t="s">
        <v>18</v>
      </c>
      <c r="K72" s="111"/>
      <c r="L72" s="111"/>
      <c r="M72" s="111"/>
      <c r="N72" s="59">
        <f>SUM(N10:N71)</f>
        <v>0</v>
      </c>
      <c r="O72" s="60">
        <f>SUM(O10:O71)</f>
        <v>0</v>
      </c>
      <c r="P72" s="110">
        <f>SUM(P10:P71)</f>
        <v>0</v>
      </c>
      <c r="Q72" s="61">
        <f>SUM(Q10:Q71)</f>
        <v>0</v>
      </c>
    </row>
  </sheetData>
  <sheetProtection sheet="1" objects="1" scenarios="1"/>
  <mergeCells count="17">
    <mergeCell ref="N6:N7"/>
    <mergeCell ref="F6:G6"/>
    <mergeCell ref="A1:H4"/>
    <mergeCell ref="R6:R7"/>
    <mergeCell ref="I6:J6"/>
    <mergeCell ref="O6:O7"/>
    <mergeCell ref="P6:P7"/>
    <mergeCell ref="Q6:Q7"/>
    <mergeCell ref="A6:A7"/>
    <mergeCell ref="B6:B7"/>
    <mergeCell ref="L6:L7"/>
    <mergeCell ref="M6:M7"/>
    <mergeCell ref="C6:C7"/>
    <mergeCell ref="D6:D7"/>
    <mergeCell ref="K6:K7"/>
    <mergeCell ref="H6:H7"/>
    <mergeCell ref="E6:E7"/>
  </mergeCells>
  <dataValidations count="2">
    <dataValidation type="list" allowBlank="1" showInputMessage="1" showErrorMessage="1" sqref="E8:E71">
      <formula1>ListaCategorias</formula1>
    </dataValidation>
    <dataValidation type="list" allowBlank="1" showInputMessage="1" showErrorMessage="1" sqref="K8:K71 G8:G71">
      <formula1>$I$1:$I$2</formula1>
    </dataValidation>
  </dataValidations>
  <printOptions/>
  <pageMargins left="0.75" right="0.75" top="1" bottom="1" header="0" footer="0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B3:G23"/>
  <sheetViews>
    <sheetView workbookViewId="0" topLeftCell="A1">
      <selection activeCell="B6" sqref="B6"/>
    </sheetView>
  </sheetViews>
  <sheetFormatPr defaultColWidth="11.421875" defaultRowHeight="12.75"/>
  <cols>
    <col min="1" max="1" width="6.00390625" style="0" customWidth="1"/>
    <col min="4" max="4" width="9.28125" style="0" customWidth="1"/>
    <col min="7" max="7" width="13.421875" style="0" customWidth="1"/>
  </cols>
  <sheetData>
    <row r="2" ht="13.5" thickBot="1"/>
    <row r="3" spans="2:6" ht="13.5" thickBot="1">
      <c r="B3" s="198" t="s">
        <v>24</v>
      </c>
      <c r="C3" s="199"/>
      <c r="E3" s="198" t="s">
        <v>25</v>
      </c>
      <c r="F3" s="199"/>
    </row>
    <row r="4" spans="2:6" ht="12.75">
      <c r="B4" s="22" t="s">
        <v>26</v>
      </c>
      <c r="C4" s="23">
        <f>IF(B4&gt;"",COUNTIF(INSCRIPCIONES!$E$10:$E$71,B4),"")</f>
        <v>0</v>
      </c>
      <c r="E4" s="22">
        <v>1</v>
      </c>
      <c r="F4" s="23">
        <f>IF(E4&gt;0,COUNTIF(INSCRIPCIONES!$M$10:$M$71,E4),"")</f>
        <v>0</v>
      </c>
    </row>
    <row r="5" spans="2:6" ht="12.75">
      <c r="B5" s="24" t="s">
        <v>56</v>
      </c>
      <c r="C5" s="25">
        <f>IF(B5&gt;"",COUNTIF(INSCRIPCIONES!$E$10:$E$71,B5),"")</f>
        <v>0</v>
      </c>
      <c r="E5" s="24">
        <v>2</v>
      </c>
      <c r="F5" s="23">
        <f>IF(E5&gt;0,COUNTIF(INSCRIPCIONES!$M$10:$M$71,E5),"")</f>
        <v>0</v>
      </c>
    </row>
    <row r="6" spans="2:6" ht="12.75">
      <c r="B6" s="24" t="s">
        <v>27</v>
      </c>
      <c r="C6" s="25">
        <f>IF(B6&gt;"",COUNTIF(INSCRIPCIONES!$E$10:$E$71,B6),"")</f>
        <v>0</v>
      </c>
      <c r="E6" s="24">
        <v>3</v>
      </c>
      <c r="F6" s="23">
        <f>IF(E6&gt;0,COUNTIF(INSCRIPCIONES!$M$10:$M$71,E6),"")</f>
        <v>0</v>
      </c>
    </row>
    <row r="7" spans="2:6" ht="12.75">
      <c r="B7" s="24" t="s">
        <v>28</v>
      </c>
      <c r="C7" s="25">
        <f>IF(B7&gt;"",COUNTIF(INSCRIPCIONES!$E$10:$E$71,B7),"")</f>
        <v>0</v>
      </c>
      <c r="E7" s="24">
        <v>4</v>
      </c>
      <c r="F7" s="23">
        <f>IF(E7&gt;0,COUNTIF(INSCRIPCIONES!$M$10:$M$71,E7),"")</f>
        <v>0</v>
      </c>
    </row>
    <row r="8" spans="2:6" ht="12.75">
      <c r="B8" s="24" t="s">
        <v>29</v>
      </c>
      <c r="C8" s="25">
        <f>IF(B8&gt;"",COUNTIF(INSCRIPCIONES!$E$10:$E$71,B8),"")</f>
        <v>0</v>
      </c>
      <c r="E8" s="24">
        <v>5</v>
      </c>
      <c r="F8" s="23">
        <f>IF(E8&gt;0,COUNTIF(INSCRIPCIONES!$M$10:$M$71,E8),"")</f>
        <v>0</v>
      </c>
    </row>
    <row r="9" spans="2:6" ht="12.75">
      <c r="B9" s="24" t="s">
        <v>30</v>
      </c>
      <c r="C9" s="25">
        <f>IF(B9&gt;"",COUNTIF(INSCRIPCIONES!$E$10:$E$71,B9),"")</f>
        <v>0</v>
      </c>
      <c r="E9" s="24">
        <v>6</v>
      </c>
      <c r="F9" s="23">
        <f>IF(E9&gt;0,COUNTIF(INSCRIPCIONES!$M$10:$M$71,E9),"")</f>
        <v>0</v>
      </c>
    </row>
    <row r="10" spans="2:6" ht="12.75">
      <c r="B10" s="24" t="s">
        <v>31</v>
      </c>
      <c r="C10" s="25">
        <f>IF(B10&gt;"",COUNTIF(INSCRIPCIONES!$E$10:$E$71,B10),"")</f>
        <v>0</v>
      </c>
      <c r="E10" s="24">
        <v>7</v>
      </c>
      <c r="F10" s="23">
        <f>IF(E10&gt;0,COUNTIF(INSCRIPCIONES!$M$10:$M$71,E10),"")</f>
        <v>0</v>
      </c>
    </row>
    <row r="11" spans="2:6" ht="12.75">
      <c r="B11" s="24" t="s">
        <v>32</v>
      </c>
      <c r="C11" s="25">
        <f>IF(B11&gt;"",COUNTIF(INSCRIPCIONES!$E$10:$E$71,B11),"")</f>
        <v>0</v>
      </c>
      <c r="E11" s="24">
        <v>8</v>
      </c>
      <c r="F11" s="23">
        <f>IF(E11&gt;0,COUNTIF(INSCRIPCIONES!$M$10:$M$71,E11),"")</f>
        <v>0</v>
      </c>
    </row>
    <row r="12" spans="2:6" ht="13.5" thickBot="1">
      <c r="B12" s="24" t="s">
        <v>33</v>
      </c>
      <c r="C12" s="25">
        <f>IF(B12&gt;"",COUNTIF(INSCRIPCIONES!$E$10:$E$71,B12),"")</f>
        <v>0</v>
      </c>
      <c r="E12" s="26">
        <v>9</v>
      </c>
      <c r="F12" s="23">
        <f>IF(E12&gt;0,COUNTIF(INSCRIPCIONES!$M$10:$M$71,E12),"")</f>
        <v>0</v>
      </c>
    </row>
    <row r="13" spans="2:3" ht="12.75">
      <c r="B13" s="24" t="s">
        <v>34</v>
      </c>
      <c r="C13" s="25">
        <f>IF(B13&gt;"",COUNTIF(INSCRIPCIONES!$E$10:$E$71,B13),"")</f>
        <v>0</v>
      </c>
    </row>
    <row r="14" spans="2:7" ht="12.75">
      <c r="B14" s="24" t="s">
        <v>35</v>
      </c>
      <c r="C14" s="25">
        <f>IF(B14&gt;"",COUNTIF(INSCRIPCIONES!$E$10:$E$71,B14),"")</f>
        <v>0</v>
      </c>
      <c r="E14" s="2"/>
      <c r="F14" s="2"/>
      <c r="G14" s="2"/>
    </row>
    <row r="15" spans="2:7" ht="13.5" thickBot="1">
      <c r="B15" s="24" t="s">
        <v>36</v>
      </c>
      <c r="C15" s="25">
        <f>IF(B15&gt;"",COUNTIF(INSCRIPCIONES!$E$10:$E$71,B15),"")</f>
        <v>0</v>
      </c>
      <c r="E15" s="2"/>
      <c r="F15" s="2"/>
      <c r="G15" s="2"/>
    </row>
    <row r="16" spans="2:7" ht="13.5" thickBot="1">
      <c r="B16" s="24" t="s">
        <v>37</v>
      </c>
      <c r="C16" s="25">
        <f>IF(B16&gt;"",COUNTIF(INSCRIPCIONES!$E$10:$E$71,B16),"")</f>
        <v>0</v>
      </c>
      <c r="E16" s="198" t="s">
        <v>38</v>
      </c>
      <c r="F16" s="200"/>
      <c r="G16" s="201"/>
    </row>
    <row r="17" spans="2:7" ht="12.75">
      <c r="B17" s="24" t="s">
        <v>39</v>
      </c>
      <c r="C17" s="25">
        <f>IF(B17&gt;"",COUNTIF(INSCRIPCIONES!$E$10:$E$71,B17),"")</f>
        <v>0</v>
      </c>
      <c r="E17" s="202" t="s">
        <v>40</v>
      </c>
      <c r="F17" s="203"/>
      <c r="G17" s="3">
        <f>INSCRIPCIONES!O$72</f>
        <v>0</v>
      </c>
    </row>
    <row r="18" spans="2:7" ht="12.75">
      <c r="B18" s="24" t="s">
        <v>41</v>
      </c>
      <c r="C18" s="25">
        <f>IF(B18&gt;"",COUNTIF(INSCRIPCIONES!$E$10:$E$71,B18),"")</f>
        <v>0</v>
      </c>
      <c r="E18" s="194" t="s">
        <v>42</v>
      </c>
      <c r="F18" s="195"/>
      <c r="G18" s="4">
        <f>INSCRIPCIONES!P$72</f>
        <v>0</v>
      </c>
    </row>
    <row r="19" spans="2:7" ht="13.5" thickBot="1">
      <c r="B19" s="24" t="s">
        <v>43</v>
      </c>
      <c r="C19" s="25">
        <f>IF(B19&gt;"",COUNTIF(INSCRIPCIONES!$E$10:$E$71,B19),"")</f>
        <v>0</v>
      </c>
      <c r="E19" s="194" t="s">
        <v>44</v>
      </c>
      <c r="F19" s="195"/>
      <c r="G19" s="5">
        <f>INSCRIPCIONES!N$72</f>
        <v>0</v>
      </c>
    </row>
    <row r="20" spans="2:7" ht="13.5" thickBot="1">
      <c r="B20" s="24" t="s">
        <v>45</v>
      </c>
      <c r="C20" s="25">
        <f>IF(B20&gt;"",COUNTIF(INSCRIPCIONES!$E$10:$E$71,B20),"")</f>
        <v>0</v>
      </c>
      <c r="E20" s="196" t="s">
        <v>18</v>
      </c>
      <c r="F20" s="197"/>
      <c r="G20" s="104">
        <f>INSCRIPCIONES!Q$72</f>
        <v>0</v>
      </c>
    </row>
    <row r="21" spans="2:7" ht="13.5" thickBot="1">
      <c r="B21" s="26" t="s">
        <v>22</v>
      </c>
      <c r="C21" s="27">
        <f>IF(B21&gt;"",COUNTIF(INSCRIPCIONES!$E$10:$E$71,B21),"")</f>
        <v>0</v>
      </c>
      <c r="E21" s="2"/>
      <c r="F21" s="2"/>
      <c r="G21" s="2"/>
    </row>
    <row r="22" spans="5:7" ht="12.75">
      <c r="E22" s="2"/>
      <c r="F22" s="2"/>
      <c r="G22" s="2"/>
    </row>
    <row r="23" spans="5:7" ht="12.75">
      <c r="E23" s="2"/>
      <c r="F23" s="2"/>
      <c r="G23" s="2"/>
    </row>
  </sheetData>
  <sheetProtection sheet="1" objects="1" scenarios="1"/>
  <mergeCells count="7">
    <mergeCell ref="E18:F18"/>
    <mergeCell ref="E19:F19"/>
    <mergeCell ref="E20:F20"/>
    <mergeCell ref="B3:C3"/>
    <mergeCell ref="E3:F3"/>
    <mergeCell ref="E16:G16"/>
    <mergeCell ref="E17:F17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E27"/>
  <sheetViews>
    <sheetView workbookViewId="0" topLeftCell="A1">
      <selection activeCell="C26" sqref="C26"/>
    </sheetView>
  </sheetViews>
  <sheetFormatPr defaultColWidth="11.421875" defaultRowHeight="12.75"/>
  <cols>
    <col min="1" max="1" width="14.00390625" style="8" customWidth="1"/>
    <col min="2" max="2" width="10.7109375" style="8" customWidth="1"/>
    <col min="3" max="3" width="11.00390625" style="8" customWidth="1"/>
    <col min="4" max="4" width="10.140625" style="8" customWidth="1"/>
    <col min="5" max="5" width="7.7109375" style="8" customWidth="1"/>
  </cols>
  <sheetData>
    <row r="1" spans="1:5" ht="12.75">
      <c r="A1" s="107" t="s">
        <v>54</v>
      </c>
      <c r="B1" s="6" t="s">
        <v>57</v>
      </c>
      <c r="C1" s="6" t="s">
        <v>58</v>
      </c>
      <c r="D1" s="108" t="s">
        <v>13</v>
      </c>
      <c r="E1" s="108" t="s">
        <v>55</v>
      </c>
    </row>
    <row r="2" spans="1:5" ht="12.75">
      <c r="A2" s="105" t="s">
        <v>26</v>
      </c>
      <c r="B2" s="7">
        <v>0</v>
      </c>
      <c r="C2" s="7">
        <v>14</v>
      </c>
      <c r="D2" s="106">
        <v>9</v>
      </c>
      <c r="E2" s="106">
        <v>3</v>
      </c>
    </row>
    <row r="3" spans="1:5" ht="12.75">
      <c r="A3" s="105" t="s">
        <v>56</v>
      </c>
      <c r="B3" s="7">
        <v>0</v>
      </c>
      <c r="C3" s="7">
        <v>16</v>
      </c>
      <c r="D3" s="106">
        <v>8</v>
      </c>
      <c r="E3" s="106">
        <v>3</v>
      </c>
    </row>
    <row r="4" spans="1:5" ht="12.75">
      <c r="A4" s="105" t="s">
        <v>27</v>
      </c>
      <c r="B4" s="7">
        <v>0</v>
      </c>
      <c r="C4" s="7">
        <v>18</v>
      </c>
      <c r="D4" s="106">
        <v>7</v>
      </c>
      <c r="E4" s="106">
        <v>3</v>
      </c>
    </row>
    <row r="5" spans="1:5" ht="12.75">
      <c r="A5" s="105" t="s">
        <v>28</v>
      </c>
      <c r="B5" s="7">
        <v>0</v>
      </c>
      <c r="C5" s="7">
        <v>20</v>
      </c>
      <c r="D5" s="106">
        <v>5</v>
      </c>
      <c r="E5" s="106">
        <v>5</v>
      </c>
    </row>
    <row r="6" spans="1:5" ht="12.75">
      <c r="A6" s="105" t="s">
        <v>29</v>
      </c>
      <c r="B6" s="7">
        <v>0</v>
      </c>
      <c r="C6" s="7">
        <v>100</v>
      </c>
      <c r="D6" s="106">
        <v>4</v>
      </c>
      <c r="E6" s="106">
        <v>5</v>
      </c>
    </row>
    <row r="7" spans="1:5" ht="12.75">
      <c r="A7" s="105" t="s">
        <v>30</v>
      </c>
      <c r="B7" s="7">
        <v>35</v>
      </c>
      <c r="C7" s="7">
        <v>100</v>
      </c>
      <c r="D7" s="106">
        <v>5</v>
      </c>
      <c r="E7" s="106">
        <v>5</v>
      </c>
    </row>
    <row r="8" spans="1:5" ht="12.75">
      <c r="A8" s="105" t="s">
        <v>31</v>
      </c>
      <c r="B8" s="7">
        <v>45</v>
      </c>
      <c r="C8" s="7">
        <v>100</v>
      </c>
      <c r="D8" s="106">
        <v>7</v>
      </c>
      <c r="E8" s="106">
        <v>5</v>
      </c>
    </row>
    <row r="9" spans="1:5" ht="12.75">
      <c r="A9" s="105" t="s">
        <v>32</v>
      </c>
      <c r="B9" s="7">
        <v>0</v>
      </c>
      <c r="C9" s="7">
        <v>14</v>
      </c>
      <c r="D9" s="106">
        <v>8</v>
      </c>
      <c r="E9" s="106">
        <v>3</v>
      </c>
    </row>
    <row r="10" spans="1:5" ht="12.75">
      <c r="A10" s="105" t="s">
        <v>33</v>
      </c>
      <c r="B10" s="7">
        <v>0</v>
      </c>
      <c r="C10" s="7">
        <v>16</v>
      </c>
      <c r="D10" s="106">
        <v>7</v>
      </c>
      <c r="E10" s="106">
        <v>3</v>
      </c>
    </row>
    <row r="11" spans="1:5" ht="12.75">
      <c r="A11" s="105" t="s">
        <v>34</v>
      </c>
      <c r="B11" s="8">
        <v>0</v>
      </c>
      <c r="C11" s="8">
        <v>18</v>
      </c>
      <c r="D11" s="106">
        <v>5</v>
      </c>
      <c r="E11" s="106">
        <v>3</v>
      </c>
    </row>
    <row r="12" spans="1:5" ht="12.75">
      <c r="A12" s="105" t="s">
        <v>35</v>
      </c>
      <c r="B12" s="8">
        <v>0</v>
      </c>
      <c r="C12" s="8">
        <v>20</v>
      </c>
      <c r="D12" s="106">
        <v>3</v>
      </c>
      <c r="E12" s="106">
        <v>5</v>
      </c>
    </row>
    <row r="13" spans="1:5" ht="12.75">
      <c r="A13" s="105" t="s">
        <v>36</v>
      </c>
      <c r="B13" s="8">
        <v>0</v>
      </c>
      <c r="C13" s="8">
        <v>100</v>
      </c>
      <c r="D13" s="106">
        <v>2</v>
      </c>
      <c r="E13" s="106">
        <v>5</v>
      </c>
    </row>
    <row r="14" spans="1:5" ht="12.75">
      <c r="A14" s="105" t="s">
        <v>37</v>
      </c>
      <c r="B14" s="8">
        <v>35</v>
      </c>
      <c r="C14" s="8">
        <v>100</v>
      </c>
      <c r="D14" s="106">
        <v>3</v>
      </c>
      <c r="E14" s="106">
        <v>5</v>
      </c>
    </row>
    <row r="15" spans="1:5" ht="12.75">
      <c r="A15" s="105" t="s">
        <v>39</v>
      </c>
      <c r="B15" s="8">
        <v>45</v>
      </c>
      <c r="C15" s="8">
        <v>100</v>
      </c>
      <c r="D15" s="106">
        <v>4</v>
      </c>
      <c r="E15" s="106">
        <v>5</v>
      </c>
    </row>
    <row r="16" spans="1:5" ht="12.75">
      <c r="A16" s="105" t="s">
        <v>41</v>
      </c>
      <c r="B16" s="8">
        <v>50</v>
      </c>
      <c r="C16" s="8">
        <v>100</v>
      </c>
      <c r="D16" s="106">
        <v>5</v>
      </c>
      <c r="E16" s="106">
        <v>5</v>
      </c>
    </row>
    <row r="17" spans="1:5" ht="12.75">
      <c r="A17" s="105" t="s">
        <v>43</v>
      </c>
      <c r="B17" s="8">
        <v>0</v>
      </c>
      <c r="C17" s="8">
        <v>100</v>
      </c>
      <c r="D17" s="106">
        <v>1</v>
      </c>
      <c r="E17" s="106">
        <v>5</v>
      </c>
    </row>
    <row r="18" spans="1:5" ht="12.75">
      <c r="A18" s="105" t="s">
        <v>45</v>
      </c>
      <c r="B18" s="7">
        <v>0</v>
      </c>
      <c r="C18" s="7">
        <v>100</v>
      </c>
      <c r="D18" s="106">
        <v>9</v>
      </c>
      <c r="E18" s="106">
        <v>3</v>
      </c>
    </row>
    <row r="19" spans="1:5" ht="12.75">
      <c r="A19" s="105" t="s">
        <v>22</v>
      </c>
      <c r="B19" s="7">
        <v>0</v>
      </c>
      <c r="C19" s="7">
        <v>100</v>
      </c>
      <c r="D19" s="106">
        <v>6</v>
      </c>
      <c r="E19" s="106">
        <v>5</v>
      </c>
    </row>
    <row r="26" ht="12.75">
      <c r="A26" s="121"/>
    </row>
    <row r="27" ht="12.75">
      <c r="A27" s="121" t="s">
        <v>23</v>
      </c>
    </row>
  </sheetData>
  <sheetProtection sheet="1" objects="1" scenarios="1"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2009-10-05T20:39:40Z</dcterms:created>
  <dcterms:modified xsi:type="dcterms:W3CDTF">2010-04-06T19:43:43Z</dcterms:modified>
  <cp:category/>
  <cp:version/>
  <cp:contentType/>
  <cp:contentStatus/>
</cp:coreProperties>
</file>